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72" activeTab="0"/>
  </bookViews>
  <sheets>
    <sheet name="見出し" sheetId="1" r:id="rId1"/>
    <sheet name="7-1　市内総生産" sheetId="2" r:id="rId2"/>
    <sheet name="白紙" sheetId="3" r:id="rId3"/>
  </sheets>
  <definedNames>
    <definedName name="_xlnm.Print_Area" localSheetId="0">'見出し'!$A$1:$AJ$59</definedName>
  </definedNames>
  <calcPr fullCalcOnLoad="1"/>
</workbook>
</file>

<file path=xl/sharedStrings.xml><?xml version="1.0" encoding="utf-8"?>
<sst xmlns="http://schemas.openxmlformats.org/spreadsheetml/2006/main" count="101" uniqueCount="48">
  <si>
    <t>7-1　市内総生産</t>
  </si>
  <si>
    <t>単位：百万円、％</t>
  </si>
  <si>
    <t>項目</t>
  </si>
  <si>
    <t>平成18年度</t>
  </si>
  <si>
    <t>平成20年度</t>
  </si>
  <si>
    <t>実 額</t>
  </si>
  <si>
    <t>増加率</t>
  </si>
  <si>
    <t>構成比</t>
  </si>
  <si>
    <t>総額</t>
  </si>
  <si>
    <t>第１次産業（農林水産業）</t>
  </si>
  <si>
    <t>第２次産業</t>
  </si>
  <si>
    <t>鉱業</t>
  </si>
  <si>
    <t>製造業</t>
  </si>
  <si>
    <t>建設業</t>
  </si>
  <si>
    <t>第３次産業</t>
  </si>
  <si>
    <t>電気・ガス・水道業</t>
  </si>
  <si>
    <t>卸売・小売業</t>
  </si>
  <si>
    <t>金融・保険業</t>
  </si>
  <si>
    <t>不動産業</t>
  </si>
  <si>
    <t>運輸・通信業</t>
  </si>
  <si>
    <t>サービス業</t>
  </si>
  <si>
    <t>政府サービス生産者</t>
  </si>
  <si>
    <t>対家計民間非営利生産者</t>
  </si>
  <si>
    <t>資料：栃木県「とちぎの市町村民経済計算」</t>
  </si>
  <si>
    <t>平成21年度</t>
  </si>
  <si>
    <t>平成22年度</t>
  </si>
  <si>
    <t>平成23年度</t>
  </si>
  <si>
    <t>輸入品に課される税・関税等（控除）</t>
  </si>
  <si>
    <t>7-2　市民所得（分配）</t>
  </si>
  <si>
    <t>雇用者報酬</t>
  </si>
  <si>
    <t>財産所得（非企業部門）</t>
  </si>
  <si>
    <t>一般政府</t>
  </si>
  <si>
    <t xml:space="preserve"> 家  計</t>
  </si>
  <si>
    <t>対家計民間非営利団体</t>
  </si>
  <si>
    <t>企業所得（配当控除後）</t>
  </si>
  <si>
    <t>民間法人企業</t>
  </si>
  <si>
    <t>公的企業</t>
  </si>
  <si>
    <t>個人企業</t>
  </si>
  <si>
    <t>1人あたりの
市民所得（千円）</t>
  </si>
  <si>
    <t>雇用者1人あたりの
雇用者報酬（千円）</t>
  </si>
  <si>
    <t>-</t>
  </si>
  <si>
    <t>(注)　ここに掲載した数値は、最新の調査結果等を踏まえて、過年度の数値も変更になる場合がある</t>
  </si>
  <si>
    <t>市民所得</t>
  </si>
  <si>
    <t>７　市民所得</t>
  </si>
  <si>
    <t>　</t>
  </si>
  <si>
    <t>平成24年度</t>
  </si>
  <si>
    <t>平成18年度</t>
  </si>
  <si>
    <t>-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</si>
</sst>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0.0%"/>
    <numFmt numFmtId="179" formatCode="#,##0.0;&quot;△ &quot;#,##0.0"/>
    <numFmt numFmtId="180" formatCode="#,##0;[Red]#,##0"/>
    <numFmt numFmtId="181" formatCode="0.0;&quot;△&quot;0.0"/>
    <numFmt numFmtId="182" formatCode="#,##0.0;&quot;△&quot;#,##0.0"/>
    <numFmt numFmtId="183" formatCode="#,##0;&quot;△ &quot;#,##0"/>
    <numFmt numFmtId="184" formatCode="#,##0_);[Red]\(#,##0\)"/>
    <numFmt numFmtId="185" formatCode="#,##0_ ;[Red]\-#,##0\ "/>
    <numFmt numFmtId="186" formatCode="#,##0;&quot;△&quot;#,##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;&quot;▲ &quot;#,##0"/>
    <numFmt numFmtId="192" formatCode="#,##0.0;&quot;▲ &quot;#,##0.0"/>
  </numFmts>
  <fonts count="3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b/>
      <sz val="24"/>
      <color indexed="8"/>
      <name val="ＭＳ 明朝"/>
      <family val="1"/>
    </font>
    <font>
      <b/>
      <sz val="12"/>
      <color indexed="9"/>
      <name val="ＭＳ Ｐゴシック"/>
      <family val="3"/>
    </font>
    <font>
      <b/>
      <sz val="36"/>
      <color indexed="8"/>
      <name val="ＭＳ 明朝"/>
      <family val="1"/>
    </font>
    <font>
      <sz val="11"/>
      <color theme="1"/>
      <name val="Calibri"/>
      <family val="3"/>
    </font>
    <font>
      <b/>
      <sz val="24"/>
      <color theme="1"/>
      <name val="ＭＳ 明朝"/>
      <family val="1"/>
    </font>
    <font>
      <b/>
      <sz val="12"/>
      <color theme="0"/>
      <name val="Calibri"/>
      <family val="3"/>
    </font>
    <font>
      <b/>
      <sz val="36"/>
      <color theme="1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04998999834060669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31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61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 shrinkToFit="1"/>
    </xf>
    <xf numFmtId="0" fontId="22" fillId="0" borderId="0" xfId="0" applyFont="1" applyAlignment="1">
      <alignment vertical="center" shrinkToFit="1"/>
    </xf>
    <xf numFmtId="0" fontId="22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horizontal="right" vertical="center"/>
    </xf>
    <xf numFmtId="180" fontId="22" fillId="0" borderId="11" xfId="0" applyNumberFormat="1" applyFont="1" applyBorder="1" applyAlignment="1">
      <alignment vertical="center" shrinkToFit="1"/>
    </xf>
    <xf numFmtId="181" fontId="22" fillId="0" borderId="12" xfId="0" applyNumberFormat="1" applyFont="1" applyBorder="1" applyAlignment="1">
      <alignment vertical="center" shrinkToFit="1"/>
    </xf>
    <xf numFmtId="182" fontId="22" fillId="0" borderId="13" xfId="0" applyNumberFormat="1" applyFont="1" applyBorder="1" applyAlignment="1">
      <alignment vertical="center" shrinkToFit="1"/>
    </xf>
    <xf numFmtId="0" fontId="23" fillId="0" borderId="0" xfId="0" applyFont="1" applyAlignment="1">
      <alignment vertical="center"/>
    </xf>
    <xf numFmtId="180" fontId="22" fillId="0" borderId="14" xfId="0" applyNumberFormat="1" applyFont="1" applyBorder="1" applyAlignment="1">
      <alignment vertical="center" shrinkToFit="1"/>
    </xf>
    <xf numFmtId="181" fontId="22" fillId="0" borderId="15" xfId="0" applyNumberFormat="1" applyFont="1" applyBorder="1" applyAlignment="1">
      <alignment vertical="center" shrinkToFit="1"/>
    </xf>
    <xf numFmtId="182" fontId="22" fillId="0" borderId="16" xfId="0" applyNumberFormat="1" applyFont="1" applyBorder="1" applyAlignment="1">
      <alignment vertical="center" shrinkToFit="1"/>
    </xf>
    <xf numFmtId="180" fontId="22" fillId="0" borderId="17" xfId="0" applyNumberFormat="1" applyFont="1" applyBorder="1" applyAlignment="1">
      <alignment vertical="center" shrinkToFit="1"/>
    </xf>
    <xf numFmtId="181" fontId="22" fillId="0" borderId="18" xfId="0" applyNumberFormat="1" applyFont="1" applyBorder="1" applyAlignment="1">
      <alignment vertical="center" shrinkToFit="1"/>
    </xf>
    <xf numFmtId="182" fontId="22" fillId="0" borderId="19" xfId="0" applyNumberFormat="1" applyFont="1" applyBorder="1" applyAlignment="1">
      <alignment vertical="center" shrinkToFit="1"/>
    </xf>
    <xf numFmtId="180" fontId="22" fillId="0" borderId="20" xfId="0" applyNumberFormat="1" applyFont="1" applyBorder="1" applyAlignment="1">
      <alignment vertical="center" shrinkToFit="1"/>
    </xf>
    <xf numFmtId="181" fontId="22" fillId="0" borderId="21" xfId="0" applyNumberFormat="1" applyFont="1" applyBorder="1" applyAlignment="1">
      <alignment vertical="center" shrinkToFit="1"/>
    </xf>
    <xf numFmtId="182" fontId="22" fillId="0" borderId="22" xfId="0" applyNumberFormat="1" applyFont="1" applyBorder="1" applyAlignment="1">
      <alignment vertical="center" shrinkToFit="1"/>
    </xf>
    <xf numFmtId="0" fontId="22" fillId="0" borderId="0" xfId="0" applyFont="1" applyBorder="1" applyAlignment="1">
      <alignment vertical="center"/>
    </xf>
    <xf numFmtId="191" fontId="27" fillId="0" borderId="0" xfId="0" applyNumberFormat="1" applyFont="1" applyBorder="1" applyAlignment="1">
      <alignment vertical="center"/>
    </xf>
    <xf numFmtId="192" fontId="22" fillId="0" borderId="0" xfId="0" applyNumberFormat="1" applyFont="1" applyBorder="1" applyAlignment="1">
      <alignment vertical="center"/>
    </xf>
    <xf numFmtId="38" fontId="24" fillId="0" borderId="0" xfId="49" applyFont="1" applyBorder="1" applyAlignment="1">
      <alignment horizontal="distributed" vertical="top"/>
    </xf>
    <xf numFmtId="0" fontId="23" fillId="0" borderId="0" xfId="0" applyFont="1" applyBorder="1" applyAlignment="1">
      <alignment vertical="center"/>
    </xf>
    <xf numFmtId="38" fontId="25" fillId="0" borderId="0" xfId="49" applyFont="1" applyBorder="1" applyAlignment="1">
      <alignment horizontal="distributed" vertical="top"/>
    </xf>
    <xf numFmtId="38" fontId="26" fillId="0" borderId="0" xfId="49" applyFont="1" applyBorder="1" applyAlignment="1">
      <alignment horizontal="distributed" vertical="top"/>
    </xf>
    <xf numFmtId="38" fontId="25" fillId="0" borderId="0" xfId="49" applyFont="1" applyBorder="1" applyAlignment="1">
      <alignment horizontal="distributed" vertical="center" wrapText="1"/>
    </xf>
    <xf numFmtId="38" fontId="25" fillId="0" borderId="0" xfId="49" applyFont="1" applyBorder="1" applyAlignment="1">
      <alignment horizontal="distributed" wrapText="1"/>
    </xf>
    <xf numFmtId="38" fontId="25" fillId="0" borderId="0" xfId="49" applyFont="1" applyBorder="1" applyAlignment="1">
      <alignment vertical="center"/>
    </xf>
    <xf numFmtId="38" fontId="25" fillId="0" borderId="0" xfId="49" applyFont="1" applyBorder="1" applyAlignment="1">
      <alignment horizontal="distributed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 vertical="center" wrapText="1"/>
    </xf>
    <xf numFmtId="38" fontId="24" fillId="0" borderId="0" xfId="49" applyFont="1" applyBorder="1" applyAlignment="1">
      <alignment vertical="top" wrapText="1"/>
    </xf>
    <xf numFmtId="0" fontId="22" fillId="0" borderId="23" xfId="0" applyFont="1" applyBorder="1" applyAlignment="1">
      <alignment horizontal="left" vertical="center"/>
    </xf>
    <xf numFmtId="0" fontId="22" fillId="0" borderId="24" xfId="0" applyFont="1" applyBorder="1" applyAlignment="1">
      <alignment horizontal="left" vertical="center"/>
    </xf>
    <xf numFmtId="0" fontId="22" fillId="0" borderId="24" xfId="0" applyFont="1" applyBorder="1" applyAlignment="1">
      <alignment horizontal="left" vertical="center" shrinkToFit="1"/>
    </xf>
    <xf numFmtId="180" fontId="24" fillId="0" borderId="25" xfId="0" applyNumberFormat="1" applyFont="1" applyBorder="1" applyAlignment="1">
      <alignment vertical="center" shrinkToFit="1"/>
    </xf>
    <xf numFmtId="181" fontId="24" fillId="0" borderId="0" xfId="0" applyNumberFormat="1" applyFont="1" applyBorder="1" applyAlignment="1">
      <alignment vertical="center" shrinkToFit="1"/>
    </xf>
    <xf numFmtId="182" fontId="24" fillId="0" borderId="26" xfId="0" applyNumberFormat="1" applyFont="1" applyBorder="1" applyAlignment="1">
      <alignment vertical="center" shrinkToFit="1"/>
    </xf>
    <xf numFmtId="180" fontId="24" fillId="0" borderId="27" xfId="0" applyNumberFormat="1" applyFont="1" applyBorder="1" applyAlignment="1">
      <alignment vertical="center" shrinkToFit="1"/>
    </xf>
    <xf numFmtId="181" fontId="24" fillId="0" borderId="28" xfId="0" applyNumberFormat="1" applyFont="1" applyBorder="1" applyAlignment="1">
      <alignment vertical="center" shrinkToFit="1"/>
    </xf>
    <xf numFmtId="182" fontId="24" fillId="0" borderId="29" xfId="0" applyNumberFormat="1" applyFont="1" applyBorder="1" applyAlignment="1">
      <alignment vertical="center" shrinkToFit="1"/>
    </xf>
    <xf numFmtId="182" fontId="24" fillId="0" borderId="0" xfId="0" applyNumberFormat="1" applyFont="1" applyBorder="1" applyAlignment="1">
      <alignment vertical="center" shrinkToFit="1"/>
    </xf>
    <xf numFmtId="180" fontId="24" fillId="0" borderId="30" xfId="0" applyNumberFormat="1" applyFont="1" applyBorder="1" applyAlignment="1">
      <alignment vertical="center" shrinkToFit="1"/>
    </xf>
    <xf numFmtId="181" fontId="24" fillId="0" borderId="10" xfId="0" applyNumberFormat="1" applyFont="1" applyBorder="1" applyAlignment="1">
      <alignment vertical="center" shrinkToFit="1"/>
    </xf>
    <xf numFmtId="182" fontId="24" fillId="0" borderId="31" xfId="0" applyNumberFormat="1" applyFont="1" applyBorder="1" applyAlignment="1">
      <alignment vertical="center" shrinkToFit="1"/>
    </xf>
    <xf numFmtId="38" fontId="24" fillId="0" borderId="0" xfId="49" applyFont="1" applyBorder="1" applyAlignment="1">
      <alignment vertical="center"/>
    </xf>
    <xf numFmtId="38" fontId="24" fillId="0" borderId="10" xfId="49" applyFont="1" applyBorder="1" applyAlignment="1">
      <alignment vertical="center"/>
    </xf>
    <xf numFmtId="180" fontId="22" fillId="0" borderId="32" xfId="0" applyNumberFormat="1" applyFont="1" applyBorder="1" applyAlignment="1">
      <alignment vertical="center" shrinkToFit="1"/>
    </xf>
    <xf numFmtId="181" fontId="22" fillId="0" borderId="33" xfId="0" applyNumberFormat="1" applyFont="1" applyBorder="1" applyAlignment="1">
      <alignment vertical="center" shrinkToFit="1"/>
    </xf>
    <xf numFmtId="182" fontId="22" fillId="0" borderId="34" xfId="0" applyNumberFormat="1" applyFont="1" applyBorder="1" applyAlignment="1">
      <alignment vertical="center" shrinkToFit="1"/>
    </xf>
    <xf numFmtId="182" fontId="24" fillId="0" borderId="28" xfId="0" applyNumberFormat="1" applyFont="1" applyBorder="1" applyAlignment="1">
      <alignment vertical="center" shrinkToFit="1"/>
    </xf>
    <xf numFmtId="191" fontId="24" fillId="0" borderId="28" xfId="0" applyNumberFormat="1" applyFont="1" applyBorder="1" applyAlignment="1">
      <alignment vertical="center"/>
    </xf>
    <xf numFmtId="0" fontId="22" fillId="0" borderId="35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22" fillId="0" borderId="35" xfId="0" applyFont="1" applyBorder="1" applyAlignment="1">
      <alignment vertical="center" shrinkToFit="1"/>
    </xf>
    <xf numFmtId="0" fontId="22" fillId="0" borderId="23" xfId="0" applyFont="1" applyBorder="1" applyAlignment="1">
      <alignment vertical="center" shrinkToFit="1"/>
    </xf>
    <xf numFmtId="0" fontId="22" fillId="0" borderId="24" xfId="0" applyFont="1" applyBorder="1" applyAlignment="1">
      <alignment vertical="center" shrinkToFit="1"/>
    </xf>
    <xf numFmtId="186" fontId="22" fillId="0" borderId="27" xfId="0" applyNumberFormat="1" applyFont="1" applyBorder="1" applyAlignment="1">
      <alignment vertical="center" shrinkToFit="1"/>
    </xf>
    <xf numFmtId="181" fontId="22" fillId="0" borderId="28" xfId="0" applyNumberFormat="1" applyFont="1" applyBorder="1" applyAlignment="1">
      <alignment vertical="center" shrinkToFit="1"/>
    </xf>
    <xf numFmtId="182" fontId="22" fillId="0" borderId="29" xfId="0" applyNumberFormat="1" applyFont="1" applyBorder="1" applyAlignment="1">
      <alignment vertical="center" shrinkToFit="1"/>
    </xf>
    <xf numFmtId="191" fontId="27" fillId="0" borderId="28" xfId="0" applyNumberFormat="1" applyFont="1" applyFill="1" applyBorder="1" applyAlignment="1">
      <alignment vertical="center"/>
    </xf>
    <xf numFmtId="186" fontId="22" fillId="0" borderId="14" xfId="0" applyNumberFormat="1" applyFont="1" applyBorder="1" applyAlignment="1">
      <alignment vertical="center" shrinkToFit="1"/>
    </xf>
    <xf numFmtId="186" fontId="22" fillId="0" borderId="25" xfId="0" applyNumberFormat="1" applyFont="1" applyBorder="1" applyAlignment="1">
      <alignment vertical="center" shrinkToFit="1"/>
    </xf>
    <xf numFmtId="181" fontId="22" fillId="0" borderId="0" xfId="0" applyNumberFormat="1" applyFont="1" applyBorder="1" applyAlignment="1">
      <alignment vertical="center" shrinkToFit="1"/>
    </xf>
    <xf numFmtId="182" fontId="22" fillId="0" borderId="26" xfId="0" applyNumberFormat="1" applyFont="1" applyBorder="1" applyAlignment="1">
      <alignment vertical="center" shrinkToFit="1"/>
    </xf>
    <xf numFmtId="191" fontId="27" fillId="0" borderId="0" xfId="0" applyNumberFormat="1" applyFont="1" applyFill="1" applyBorder="1" applyAlignment="1">
      <alignment vertical="center"/>
    </xf>
    <xf numFmtId="186" fontId="22" fillId="0" borderId="36" xfId="0" applyNumberFormat="1" applyFont="1" applyBorder="1" applyAlignment="1">
      <alignment vertical="center" shrinkToFit="1"/>
    </xf>
    <xf numFmtId="181" fontId="22" fillId="0" borderId="37" xfId="0" applyNumberFormat="1" applyFont="1" applyBorder="1" applyAlignment="1">
      <alignment vertical="center" shrinkToFit="1"/>
    </xf>
    <xf numFmtId="182" fontId="22" fillId="0" borderId="38" xfId="0" applyNumberFormat="1" applyFont="1" applyBorder="1" applyAlignment="1">
      <alignment vertical="center" shrinkToFit="1"/>
    </xf>
    <xf numFmtId="186" fontId="22" fillId="0" borderId="39" xfId="0" applyNumberFormat="1" applyFont="1" applyBorder="1" applyAlignment="1">
      <alignment vertical="center" shrinkToFit="1"/>
    </xf>
    <xf numFmtId="181" fontId="22" fillId="0" borderId="40" xfId="0" applyNumberFormat="1" applyFont="1" applyBorder="1" applyAlignment="1">
      <alignment vertical="center" shrinkToFit="1"/>
    </xf>
    <xf numFmtId="182" fontId="22" fillId="0" borderId="41" xfId="0" applyNumberFormat="1" applyFont="1" applyBorder="1" applyAlignment="1">
      <alignment vertical="center" shrinkToFit="1"/>
    </xf>
    <xf numFmtId="183" fontId="27" fillId="0" borderId="40" xfId="0" applyNumberFormat="1" applyFont="1" applyFill="1" applyBorder="1" applyAlignment="1">
      <alignment vertical="center"/>
    </xf>
    <xf numFmtId="186" fontId="22" fillId="0" borderId="17" xfId="0" applyNumberFormat="1" applyFont="1" applyBorder="1" applyAlignment="1">
      <alignment vertical="center" shrinkToFit="1"/>
    </xf>
    <xf numFmtId="186" fontId="22" fillId="0" borderId="20" xfId="0" applyNumberFormat="1" applyFont="1" applyBorder="1" applyAlignment="1">
      <alignment vertical="center" shrinkToFit="1"/>
    </xf>
    <xf numFmtId="186" fontId="22" fillId="0" borderId="30" xfId="0" applyNumberFormat="1" applyFont="1" applyBorder="1" applyAlignment="1">
      <alignment vertical="center" shrinkToFit="1"/>
    </xf>
    <xf numFmtId="181" fontId="22" fillId="0" borderId="10" xfId="0" applyNumberFormat="1" applyFont="1" applyBorder="1" applyAlignment="1">
      <alignment vertical="center" shrinkToFit="1"/>
    </xf>
    <xf numFmtId="182" fontId="22" fillId="0" borderId="31" xfId="0" applyNumberFormat="1" applyFont="1" applyBorder="1" applyAlignment="1">
      <alignment vertical="center" shrinkToFit="1"/>
    </xf>
    <xf numFmtId="191" fontId="27" fillId="0" borderId="10" xfId="0" applyNumberFormat="1" applyFont="1" applyFill="1" applyBorder="1" applyAlignment="1">
      <alignment vertical="center"/>
    </xf>
    <xf numFmtId="186" fontId="22" fillId="0" borderId="32" xfId="0" applyNumberFormat="1" applyFont="1" applyBorder="1" applyAlignment="1">
      <alignment vertical="center" shrinkToFit="1"/>
    </xf>
    <xf numFmtId="191" fontId="27" fillId="0" borderId="40" xfId="0" applyNumberFormat="1" applyFont="1" applyFill="1" applyBorder="1" applyAlignment="1">
      <alignment vertical="center"/>
    </xf>
    <xf numFmtId="183" fontId="27" fillId="0" borderId="0" xfId="0" applyNumberFormat="1" applyFont="1" applyFill="1" applyBorder="1" applyAlignment="1">
      <alignment vertical="center"/>
    </xf>
    <xf numFmtId="186" fontId="22" fillId="0" borderId="42" xfId="0" applyNumberFormat="1" applyFont="1" applyBorder="1" applyAlignment="1">
      <alignment vertical="center" shrinkToFit="1"/>
    </xf>
    <xf numFmtId="181" fontId="22" fillId="0" borderId="43" xfId="0" applyNumberFormat="1" applyFont="1" applyBorder="1" applyAlignment="1">
      <alignment vertical="center" shrinkToFit="1"/>
    </xf>
    <xf numFmtId="182" fontId="22" fillId="0" borderId="44" xfId="0" applyNumberFormat="1" applyFont="1" applyBorder="1" applyAlignment="1">
      <alignment vertical="center" shrinkToFit="1"/>
    </xf>
    <xf numFmtId="186" fontId="22" fillId="0" borderId="45" xfId="0" applyNumberFormat="1" applyFont="1" applyBorder="1" applyAlignment="1">
      <alignment vertical="center" shrinkToFit="1"/>
    </xf>
    <xf numFmtId="181" fontId="22" fillId="0" borderId="45" xfId="0" applyNumberFormat="1" applyFont="1" applyBorder="1" applyAlignment="1">
      <alignment vertical="center" shrinkToFit="1"/>
    </xf>
    <xf numFmtId="182" fontId="22" fillId="0" borderId="45" xfId="0" applyNumberFormat="1" applyFont="1" applyBorder="1" applyAlignment="1">
      <alignment horizontal="right" vertical="center" shrinkToFit="1"/>
    </xf>
    <xf numFmtId="182" fontId="22" fillId="0" borderId="29" xfId="0" applyNumberFormat="1" applyFont="1" applyBorder="1" applyAlignment="1">
      <alignment horizontal="right" vertical="center" shrinkToFit="1"/>
    </xf>
    <xf numFmtId="191" fontId="22" fillId="0" borderId="27" xfId="0" applyNumberFormat="1" applyFont="1" applyBorder="1" applyAlignment="1">
      <alignment vertical="center"/>
    </xf>
    <xf numFmtId="182" fontId="22" fillId="0" borderId="31" xfId="0" applyNumberFormat="1" applyFont="1" applyBorder="1" applyAlignment="1">
      <alignment horizontal="right" vertical="center" shrinkToFit="1"/>
    </xf>
    <xf numFmtId="191" fontId="22" fillId="0" borderId="30" xfId="0" applyNumberFormat="1" applyFont="1" applyBorder="1" applyAlignment="1">
      <alignment vertical="center"/>
    </xf>
    <xf numFmtId="0" fontId="26" fillId="0" borderId="4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Alignment="1">
      <alignment vertical="center" shrinkToFit="1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vertical="center" wrapText="1"/>
    </xf>
    <xf numFmtId="38" fontId="26" fillId="0" borderId="0" xfId="49" applyFont="1" applyBorder="1" applyAlignment="1">
      <alignment horizontal="distributed" vertical="center"/>
    </xf>
    <xf numFmtId="191" fontId="26" fillId="0" borderId="0" xfId="0" applyNumberFormat="1" applyFont="1" applyBorder="1" applyAlignment="1">
      <alignment vertical="center"/>
    </xf>
    <xf numFmtId="192" fontId="26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 textRotation="255"/>
    </xf>
    <xf numFmtId="0" fontId="22" fillId="0" borderId="10" xfId="0" applyFont="1" applyBorder="1" applyAlignment="1">
      <alignment vertical="center" textRotation="255"/>
    </xf>
    <xf numFmtId="0" fontId="26" fillId="0" borderId="0" xfId="0" applyFont="1" applyBorder="1" applyAlignment="1">
      <alignment vertical="center" shrinkToFit="1"/>
    </xf>
    <xf numFmtId="0" fontId="22" fillId="0" borderId="0" xfId="0" applyFont="1" applyBorder="1" applyAlignment="1">
      <alignment vertical="center" shrinkToFit="1"/>
    </xf>
    <xf numFmtId="0" fontId="22" fillId="0" borderId="0" xfId="0" applyFont="1" applyBorder="1" applyAlignment="1">
      <alignment horizontal="right" vertical="center"/>
    </xf>
    <xf numFmtId="0" fontId="22" fillId="0" borderId="26" xfId="0" applyFont="1" applyBorder="1" applyAlignment="1">
      <alignment vertical="distributed" textRotation="255" shrinkToFit="1"/>
    </xf>
    <xf numFmtId="0" fontId="22" fillId="0" borderId="31" xfId="0" applyFont="1" applyBorder="1" applyAlignment="1">
      <alignment vertical="distributed" textRotation="255" shrinkToFit="1"/>
    </xf>
    <xf numFmtId="182" fontId="22" fillId="0" borderId="28" xfId="0" applyNumberFormat="1" applyFont="1" applyBorder="1" applyAlignment="1">
      <alignment horizontal="right" vertical="center" shrinkToFit="1"/>
    </xf>
    <xf numFmtId="182" fontId="22" fillId="0" borderId="10" xfId="0" applyNumberFormat="1" applyFont="1" applyBorder="1" applyAlignment="1">
      <alignment horizontal="right" vertical="center" shrinkToFit="1"/>
    </xf>
    <xf numFmtId="0" fontId="22" fillId="0" borderId="46" xfId="0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 shrinkToFit="1"/>
    </xf>
    <xf numFmtId="0" fontId="22" fillId="0" borderId="48" xfId="0" applyFont="1" applyBorder="1" applyAlignment="1">
      <alignment horizontal="center" vertical="center" shrinkToFit="1"/>
    </xf>
    <xf numFmtId="0" fontId="22" fillId="0" borderId="49" xfId="0" applyFont="1" applyBorder="1" applyAlignment="1">
      <alignment horizontal="center" vertical="center" shrinkToFit="1"/>
    </xf>
    <xf numFmtId="0" fontId="22" fillId="0" borderId="50" xfId="0" applyFont="1" applyBorder="1" applyAlignment="1">
      <alignment horizontal="center" vertical="center" shrinkToFit="1"/>
    </xf>
    <xf numFmtId="0" fontId="22" fillId="0" borderId="51" xfId="0" applyFont="1" applyBorder="1" applyAlignment="1">
      <alignment horizontal="center" vertical="center" shrinkToFit="1"/>
    </xf>
    <xf numFmtId="184" fontId="22" fillId="0" borderId="46" xfId="0" applyNumberFormat="1" applyFont="1" applyBorder="1" applyAlignment="1">
      <alignment horizontal="center" vertical="center" shrinkToFit="1"/>
    </xf>
    <xf numFmtId="184" fontId="22" fillId="0" borderId="52" xfId="0" applyNumberFormat="1" applyFont="1" applyBorder="1" applyAlignment="1">
      <alignment horizontal="center" vertical="center" shrinkToFit="1"/>
    </xf>
    <xf numFmtId="0" fontId="22" fillId="0" borderId="52" xfId="0" applyFont="1" applyBorder="1" applyAlignment="1">
      <alignment horizontal="center" vertical="center" shrinkToFit="1"/>
    </xf>
    <xf numFmtId="0" fontId="31" fillId="0" borderId="0" xfId="61">
      <alignment vertical="center"/>
      <protection/>
    </xf>
    <xf numFmtId="0" fontId="32" fillId="0" borderId="0" xfId="61" applyFont="1" applyAlignment="1">
      <alignment vertical="center"/>
      <protection/>
    </xf>
    <xf numFmtId="182" fontId="22" fillId="0" borderId="53" xfId="0" applyNumberFormat="1" applyFont="1" applyBorder="1" applyAlignment="1">
      <alignment vertical="center" shrinkToFit="1"/>
    </xf>
    <xf numFmtId="191" fontId="27" fillId="0" borderId="30" xfId="0" applyNumberFormat="1" applyFont="1" applyFill="1" applyBorder="1" applyAlignment="1">
      <alignment vertical="center"/>
    </xf>
    <xf numFmtId="0" fontId="33" fillId="24" borderId="0" xfId="61" applyFont="1" applyFill="1" applyAlignment="1">
      <alignment horizontal="center" vertical="center" textRotation="255"/>
      <protection/>
    </xf>
    <xf numFmtId="0" fontId="34" fillId="0" borderId="0" xfId="61" applyFont="1" applyAlignment="1">
      <alignment horizontal="center" vertical="center"/>
      <protection/>
    </xf>
    <xf numFmtId="0" fontId="22" fillId="0" borderId="45" xfId="0" applyFont="1" applyBorder="1" applyAlignment="1">
      <alignment horizontal="distributed" vertical="center" shrinkToFit="1"/>
    </xf>
    <xf numFmtId="0" fontId="22" fillId="0" borderId="27" xfId="0" applyFont="1" applyBorder="1" applyAlignment="1">
      <alignment horizontal="distributed" vertical="center"/>
    </xf>
    <xf numFmtId="0" fontId="22" fillId="0" borderId="28" xfId="0" applyFont="1" applyBorder="1" applyAlignment="1">
      <alignment horizontal="distributed" vertical="center"/>
    </xf>
    <xf numFmtId="0" fontId="22" fillId="0" borderId="29" xfId="0" applyFont="1" applyBorder="1" applyAlignment="1">
      <alignment horizontal="distributed" vertical="center"/>
    </xf>
    <xf numFmtId="0" fontId="22" fillId="0" borderId="29" xfId="0" applyFont="1" applyBorder="1" applyAlignment="1">
      <alignment horizontal="distributed" vertical="center" shrinkToFit="1"/>
    </xf>
    <xf numFmtId="0" fontId="22" fillId="0" borderId="10" xfId="0" applyFont="1" applyBorder="1" applyAlignment="1">
      <alignment horizontal="distributed" vertical="center"/>
    </xf>
    <xf numFmtId="0" fontId="22" fillId="0" borderId="31" xfId="0" applyFont="1" applyBorder="1" applyAlignment="1">
      <alignment horizontal="distributed" vertical="center"/>
    </xf>
    <xf numFmtId="0" fontId="22" fillId="0" borderId="28" xfId="0" applyFont="1" applyBorder="1" applyAlignment="1">
      <alignment vertical="center"/>
    </xf>
    <xf numFmtId="0" fontId="22" fillId="0" borderId="29" xfId="0" applyFont="1" applyBorder="1" applyAlignment="1">
      <alignment vertical="center"/>
    </xf>
    <xf numFmtId="0" fontId="22" fillId="0" borderId="40" xfId="0" applyFont="1" applyBorder="1" applyAlignment="1">
      <alignment vertical="center"/>
    </xf>
    <xf numFmtId="0" fontId="22" fillId="0" borderId="41" xfId="0" applyFont="1" applyBorder="1" applyAlignment="1">
      <alignment vertical="center"/>
    </xf>
    <xf numFmtId="0" fontId="22" fillId="0" borderId="28" xfId="0" applyFont="1" applyBorder="1" applyAlignment="1">
      <alignment horizontal="left" vertical="center" shrinkToFit="1"/>
    </xf>
    <xf numFmtId="0" fontId="22" fillId="0" borderId="29" xfId="0" applyFont="1" applyBorder="1" applyAlignment="1">
      <alignment horizontal="left" vertical="center" shrinkToFit="1"/>
    </xf>
    <xf numFmtId="0" fontId="22" fillId="0" borderId="40" xfId="0" applyFont="1" applyBorder="1" applyAlignment="1">
      <alignment horizontal="distributed" vertical="center"/>
    </xf>
    <xf numFmtId="0" fontId="22" fillId="0" borderId="41" xfId="0" applyFont="1" applyBorder="1" applyAlignment="1">
      <alignment horizontal="distributed" vertical="center"/>
    </xf>
    <xf numFmtId="0" fontId="22" fillId="0" borderId="54" xfId="0" applyFont="1" applyBorder="1" applyAlignment="1">
      <alignment horizontal="distributed" vertical="center"/>
    </xf>
    <xf numFmtId="0" fontId="22" fillId="0" borderId="55" xfId="0" applyFont="1" applyBorder="1" applyAlignment="1">
      <alignment horizontal="distributed" vertical="center"/>
    </xf>
    <xf numFmtId="0" fontId="22" fillId="0" borderId="27" xfId="0" applyFont="1" applyBorder="1" applyAlignment="1">
      <alignment horizontal="distributed" vertical="center" shrinkToFit="1"/>
    </xf>
    <xf numFmtId="0" fontId="22" fillId="0" borderId="28" xfId="0" applyFont="1" applyBorder="1" applyAlignment="1">
      <alignment horizontal="distributed" vertical="center" shrinkToFit="1"/>
    </xf>
    <xf numFmtId="0" fontId="22" fillId="0" borderId="29" xfId="0" applyFont="1" applyBorder="1" applyAlignment="1">
      <alignment horizontal="distributed" vertical="center" wrapText="1" shrinkToFit="1"/>
    </xf>
    <xf numFmtId="0" fontId="22" fillId="0" borderId="45" xfId="0" applyFont="1" applyBorder="1" applyAlignment="1">
      <alignment horizontal="distributed" vertical="center" wrapText="1" shrinkToFit="1"/>
    </xf>
    <xf numFmtId="0" fontId="22" fillId="0" borderId="10" xfId="0" applyFont="1" applyBorder="1" applyAlignment="1">
      <alignment horizontal="distributed" vertical="center" shrinkToFit="1"/>
    </xf>
    <xf numFmtId="0" fontId="22" fillId="0" borderId="31" xfId="0" applyFont="1" applyBorder="1" applyAlignment="1">
      <alignment horizontal="distributed" vertical="center" shrinkToFit="1"/>
    </xf>
    <xf numFmtId="0" fontId="22" fillId="0" borderId="28" xfId="0" applyFont="1" applyBorder="1" applyAlignment="1">
      <alignment horizontal="left" vertical="center" shrinkToFit="1"/>
    </xf>
    <xf numFmtId="0" fontId="22" fillId="0" borderId="29" xfId="0" applyFont="1" applyBorder="1" applyAlignment="1">
      <alignment horizontal="left" vertical="center" shrinkToFit="1"/>
    </xf>
    <xf numFmtId="0" fontId="22" fillId="0" borderId="40" xfId="0" applyFont="1" applyBorder="1" applyAlignment="1">
      <alignment vertical="distributed" wrapText="1" shrinkToFit="1"/>
    </xf>
    <xf numFmtId="0" fontId="22" fillId="0" borderId="41" xfId="0" applyFont="1" applyBorder="1" applyAlignment="1">
      <alignment vertical="distributed" wrapText="1" shrinkToFit="1"/>
    </xf>
    <xf numFmtId="0" fontId="22" fillId="0" borderId="40" xfId="0" applyFont="1" applyBorder="1" applyAlignment="1">
      <alignment vertical="distributed" wrapText="1" shrinkToFit="1"/>
    </xf>
    <xf numFmtId="0" fontId="22" fillId="0" borderId="26" xfId="0" applyFont="1" applyBorder="1" applyAlignment="1">
      <alignment vertical="distributed" wrapText="1" shrinkToFit="1"/>
    </xf>
    <xf numFmtId="0" fontId="22" fillId="0" borderId="40" xfId="0" applyFont="1" applyBorder="1" applyAlignment="1">
      <alignment horizontal="distributed" vertical="center" shrinkToFit="1"/>
    </xf>
    <xf numFmtId="0" fontId="22" fillId="0" borderId="41" xfId="0" applyFont="1" applyBorder="1" applyAlignment="1">
      <alignment horizontal="distributed" vertical="center" shrinkToFit="1"/>
    </xf>
    <xf numFmtId="0" fontId="22" fillId="0" borderId="54" xfId="0" applyFont="1" applyBorder="1" applyAlignment="1">
      <alignment horizontal="distributed" vertical="center" shrinkToFit="1"/>
    </xf>
    <xf numFmtId="0" fontId="22" fillId="0" borderId="55" xfId="0" applyFont="1" applyBorder="1" applyAlignment="1">
      <alignment horizontal="distributed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F12:AJ22"/>
  <sheetViews>
    <sheetView tabSelected="1" view="pageBreakPreview" zoomScale="50" zoomScaleNormal="50" zoomScaleSheetLayoutView="50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122" customWidth="1"/>
  </cols>
  <sheetData>
    <row r="12" spans="35:36" ht="13.5" customHeight="1">
      <c r="AI12" s="126" t="s">
        <v>42</v>
      </c>
      <c r="AJ12" s="126"/>
    </row>
    <row r="13" spans="35:36" ht="13.5" customHeight="1">
      <c r="AI13" s="126"/>
      <c r="AJ13" s="126"/>
    </row>
    <row r="14" spans="35:36" ht="13.5" customHeight="1">
      <c r="AI14" s="126"/>
      <c r="AJ14" s="126"/>
    </row>
    <row r="15" spans="6:36" ht="13.5" customHeight="1">
      <c r="F15" s="127" t="s">
        <v>43</v>
      </c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I15" s="126"/>
      <c r="AJ15" s="126"/>
    </row>
    <row r="16" spans="6:36" ht="13.5" customHeight="1"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I16" s="126"/>
      <c r="AJ16" s="126"/>
    </row>
    <row r="17" spans="6:36" ht="13.5" customHeight="1"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I17" s="126"/>
      <c r="AJ17" s="126"/>
    </row>
    <row r="18" spans="6:36" ht="13.5" customHeight="1"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I18" s="126"/>
      <c r="AJ18" s="126"/>
    </row>
    <row r="19" spans="6:36" ht="13.5" customHeight="1"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I19" s="126"/>
      <c r="AJ19" s="126"/>
    </row>
    <row r="20" spans="6:28" ht="13.5" customHeight="1"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</row>
    <row r="21" spans="6:28" ht="13.5" customHeight="1"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</row>
    <row r="22" spans="6:28" ht="13.5" customHeight="1"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</row>
  </sheetData>
  <sheetProtection/>
  <mergeCells count="2">
    <mergeCell ref="AI12:AJ19"/>
    <mergeCell ref="F15:AB18"/>
  </mergeCells>
  <printOptions/>
  <pageMargins left="0.7086614173228347" right="0.1968503937007874" top="0.7480314960629921" bottom="0.7480314960629921" header="0.31496062992125984" footer="0.31496062992125984"/>
  <pageSetup firstPageNumber="69" useFirstPageNumber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Z41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8.75" customHeight="1" outlineLevelCol="1"/>
  <cols>
    <col min="1" max="1" width="7.625" style="4" customWidth="1"/>
    <col min="2" max="2" width="25.50390625" style="4" customWidth="1"/>
    <col min="3" max="3" width="8.50390625" style="3" hidden="1" customWidth="1" outlineLevel="1"/>
    <col min="4" max="5" width="7.50390625" style="3" hidden="1" customWidth="1" outlineLevel="1"/>
    <col min="6" max="6" width="8.625" style="3" customWidth="1" collapsed="1"/>
    <col min="7" max="7" width="7.50390625" style="3" bestFit="1" customWidth="1"/>
    <col min="8" max="9" width="8.625" style="3" customWidth="1"/>
    <col min="10" max="10" width="7.50390625" style="3" bestFit="1" customWidth="1"/>
    <col min="11" max="12" width="8.625" style="3" customWidth="1"/>
    <col min="13" max="13" width="7.50390625" style="3" bestFit="1" customWidth="1"/>
    <col min="14" max="15" width="8.625" style="3" customWidth="1"/>
    <col min="16" max="16" width="7.50390625" style="3" bestFit="1" customWidth="1"/>
    <col min="17" max="17" width="8.625" style="3" customWidth="1"/>
    <col min="18" max="18" width="8.625" style="4" customWidth="1"/>
    <col min="19" max="19" width="7.50390625" style="4" bestFit="1" customWidth="1"/>
    <col min="20" max="20" width="8.625" style="4" customWidth="1"/>
    <col min="21" max="21" width="2.625" style="4" customWidth="1"/>
    <col min="22" max="22" width="5.75390625" style="4" customWidth="1"/>
    <col min="23" max="23" width="22.875" style="4" customWidth="1"/>
    <col min="24" max="26" width="9.875" style="4" bestFit="1" customWidth="1"/>
    <col min="27" max="16384" width="9.00390625" style="4" customWidth="1"/>
  </cols>
  <sheetData>
    <row r="1" spans="1:2" ht="18.75" customHeight="1">
      <c r="A1" s="1" t="s">
        <v>0</v>
      </c>
      <c r="B1" s="2"/>
    </row>
    <row r="2" spans="1:20" ht="18.75" customHeight="1">
      <c r="A2" s="5"/>
      <c r="B2" s="6"/>
      <c r="T2" s="7" t="s">
        <v>1</v>
      </c>
    </row>
    <row r="3" spans="1:26" ht="18.75" customHeight="1">
      <c r="A3" s="141" t="s">
        <v>2</v>
      </c>
      <c r="B3" s="142"/>
      <c r="C3" s="145" t="s">
        <v>3</v>
      </c>
      <c r="D3" s="146"/>
      <c r="E3" s="132"/>
      <c r="F3" s="128" t="s">
        <v>4</v>
      </c>
      <c r="G3" s="128"/>
      <c r="H3" s="128"/>
      <c r="I3" s="128" t="s">
        <v>24</v>
      </c>
      <c r="J3" s="128"/>
      <c r="K3" s="128"/>
      <c r="L3" s="128" t="s">
        <v>25</v>
      </c>
      <c r="M3" s="128"/>
      <c r="N3" s="128"/>
      <c r="O3" s="128" t="s">
        <v>26</v>
      </c>
      <c r="P3" s="128"/>
      <c r="Q3" s="128"/>
      <c r="R3" s="132" t="s">
        <v>45</v>
      </c>
      <c r="S3" s="128"/>
      <c r="T3" s="128"/>
      <c r="V3" s="32"/>
      <c r="W3" s="32"/>
      <c r="X3" s="21"/>
      <c r="Y3" s="21"/>
      <c r="Z3" s="21"/>
    </row>
    <row r="4" spans="1:26" ht="18.75" customHeight="1" thickBot="1">
      <c r="A4" s="143"/>
      <c r="B4" s="144"/>
      <c r="C4" s="113" t="s">
        <v>5</v>
      </c>
      <c r="D4" s="114" t="s">
        <v>6</v>
      </c>
      <c r="E4" s="115" t="s">
        <v>7</v>
      </c>
      <c r="F4" s="116" t="s">
        <v>5</v>
      </c>
      <c r="G4" s="117" t="s">
        <v>6</v>
      </c>
      <c r="H4" s="118" t="s">
        <v>7</v>
      </c>
      <c r="I4" s="116" t="s">
        <v>5</v>
      </c>
      <c r="J4" s="117" t="s">
        <v>6</v>
      </c>
      <c r="K4" s="118" t="s">
        <v>7</v>
      </c>
      <c r="L4" s="116" t="s">
        <v>5</v>
      </c>
      <c r="M4" s="117" t="s">
        <v>6</v>
      </c>
      <c r="N4" s="118" t="s">
        <v>7</v>
      </c>
      <c r="O4" s="116" t="s">
        <v>5</v>
      </c>
      <c r="P4" s="117" t="s">
        <v>6</v>
      </c>
      <c r="Q4" s="118" t="s">
        <v>7</v>
      </c>
      <c r="R4" s="116" t="s">
        <v>5</v>
      </c>
      <c r="S4" s="117" t="s">
        <v>6</v>
      </c>
      <c r="T4" s="118" t="s">
        <v>7</v>
      </c>
      <c r="V4" s="34"/>
      <c r="W4" s="32"/>
      <c r="X4" s="22"/>
      <c r="Y4" s="23"/>
      <c r="Z4" s="21"/>
    </row>
    <row r="5" spans="1:26" s="11" customFormat="1" ht="18.75" customHeight="1" thickTop="1">
      <c r="A5" s="133" t="s">
        <v>8</v>
      </c>
      <c r="B5" s="134"/>
      <c r="C5" s="18">
        <v>457460.7210816967</v>
      </c>
      <c r="D5" s="19">
        <v>-3.986075148388526</v>
      </c>
      <c r="E5" s="20">
        <f aca="true" t="shared" si="0" ref="E5:E20">C5/$C$5*100</f>
        <v>100</v>
      </c>
      <c r="F5" s="38">
        <v>445748.69565973454</v>
      </c>
      <c r="G5" s="39">
        <f>(F5-C5)/C5*100</f>
        <v>-2.560225366293366</v>
      </c>
      <c r="H5" s="40">
        <f>F5/F5*100</f>
        <v>100</v>
      </c>
      <c r="I5" s="38">
        <v>437807.624467296</v>
      </c>
      <c r="J5" s="39">
        <f aca="true" t="shared" si="1" ref="J5:J20">(I5-F5)/F5*100</f>
        <v>-1.781513052031545</v>
      </c>
      <c r="K5" s="40">
        <f>I5/I5*100</f>
        <v>100</v>
      </c>
      <c r="L5" s="38">
        <v>452051.80521922203</v>
      </c>
      <c r="M5" s="39">
        <f aca="true" t="shared" si="2" ref="M5:M20">(L5-I5)/I5*100</f>
        <v>3.2535250543563947</v>
      </c>
      <c r="N5" s="40">
        <f>L5/L5*100</f>
        <v>100</v>
      </c>
      <c r="O5" s="38">
        <v>431517.64081149374</v>
      </c>
      <c r="P5" s="39">
        <f aca="true" t="shared" si="3" ref="P5:P20">(O5-L5)/L5*100</f>
        <v>-4.542436103705034</v>
      </c>
      <c r="Q5" s="44">
        <f>O5/O5*100</f>
        <v>100</v>
      </c>
      <c r="R5" s="38">
        <v>469363</v>
      </c>
      <c r="S5" s="39">
        <f aca="true" t="shared" si="4" ref="S5:S20">(R5-O5)/O5*100</f>
        <v>8.770292476881336</v>
      </c>
      <c r="T5" s="40">
        <f>R5/R5*100</f>
        <v>100</v>
      </c>
      <c r="V5" s="21"/>
      <c r="W5" s="24"/>
      <c r="X5" s="22"/>
      <c r="Y5" s="23"/>
      <c r="Z5" s="25"/>
    </row>
    <row r="6" spans="1:26" s="11" customFormat="1" ht="18.75" customHeight="1">
      <c r="A6" s="135" t="s">
        <v>9</v>
      </c>
      <c r="B6" s="136"/>
      <c r="C6" s="12">
        <v>14636.146575065644</v>
      </c>
      <c r="D6" s="13">
        <v>0.8638116001459584</v>
      </c>
      <c r="E6" s="14">
        <f t="shared" si="0"/>
        <v>3.199432410384326</v>
      </c>
      <c r="F6" s="41">
        <v>13573.13875842664</v>
      </c>
      <c r="G6" s="42">
        <f>(F6-C6)/C6*100</f>
        <v>-7.262894035578742</v>
      </c>
      <c r="H6" s="43">
        <f>F6/F5*100</f>
        <v>3.0450204096138944</v>
      </c>
      <c r="I6" s="41">
        <v>12999.097901763502</v>
      </c>
      <c r="J6" s="42">
        <f t="shared" si="1"/>
        <v>-4.22924179056782</v>
      </c>
      <c r="K6" s="43">
        <f>I6/I5*100</f>
        <v>2.9691346553363935</v>
      </c>
      <c r="L6" s="41">
        <v>13892.692734138243</v>
      </c>
      <c r="M6" s="42">
        <f t="shared" si="2"/>
        <v>6.874283424340649</v>
      </c>
      <c r="N6" s="43">
        <f>L6/L5*100</f>
        <v>3.0732523515531582</v>
      </c>
      <c r="O6" s="41">
        <v>14277.146657185522</v>
      </c>
      <c r="P6" s="42">
        <f t="shared" si="3"/>
        <v>2.7673103436784947</v>
      </c>
      <c r="Q6" s="53">
        <f>O6/O5*100</f>
        <v>3.308589338395651</v>
      </c>
      <c r="R6" s="41">
        <v>15668</v>
      </c>
      <c r="S6" s="42">
        <f t="shared" si="4"/>
        <v>9.741815897887959</v>
      </c>
      <c r="T6" s="43">
        <f>R6/R5*100</f>
        <v>3.33814126805905</v>
      </c>
      <c r="V6" s="21"/>
      <c r="W6" s="24"/>
      <c r="X6" s="22"/>
      <c r="Y6" s="23"/>
      <c r="Z6" s="25"/>
    </row>
    <row r="7" spans="1:26" s="11" customFormat="1" ht="18.75" customHeight="1">
      <c r="A7" s="137" t="s">
        <v>10</v>
      </c>
      <c r="B7" s="138"/>
      <c r="C7" s="8">
        <v>192719.0491357476</v>
      </c>
      <c r="D7" s="9">
        <v>-9.343309406558516</v>
      </c>
      <c r="E7" s="10">
        <f t="shared" si="0"/>
        <v>42.12799924768413</v>
      </c>
      <c r="F7" s="41">
        <v>179278.64312523213</v>
      </c>
      <c r="G7" s="42">
        <f>(F7-C7)/C7*100</f>
        <v>-6.974093153110308</v>
      </c>
      <c r="H7" s="43">
        <f>F7/F5*100</f>
        <v>40.21966746529434</v>
      </c>
      <c r="I7" s="41">
        <v>169617.50820049644</v>
      </c>
      <c r="J7" s="42">
        <f t="shared" si="1"/>
        <v>-5.388893376433619</v>
      </c>
      <c r="K7" s="43">
        <f>I7/I5*100</f>
        <v>38.74247471292423</v>
      </c>
      <c r="L7" s="41">
        <v>180361.01027935572</v>
      </c>
      <c r="M7" s="42">
        <f t="shared" si="2"/>
        <v>6.333958205635187</v>
      </c>
      <c r="N7" s="43">
        <f>L7/L5*100</f>
        <v>39.8983055032575</v>
      </c>
      <c r="O7" s="54">
        <v>156390.96582375155</v>
      </c>
      <c r="P7" s="42">
        <f t="shared" si="3"/>
        <v>-13.29003669832947</v>
      </c>
      <c r="Q7" s="43">
        <f>O7/O5*100</f>
        <v>36.24207935732346</v>
      </c>
      <c r="R7" s="54">
        <v>156390.96582375155</v>
      </c>
      <c r="S7" s="42">
        <f t="shared" si="4"/>
        <v>0</v>
      </c>
      <c r="T7" s="43">
        <f>R7/R5*100</f>
        <v>33.31983258666567</v>
      </c>
      <c r="V7" s="21"/>
      <c r="W7" s="24"/>
      <c r="X7" s="22"/>
      <c r="Y7" s="23"/>
      <c r="Z7" s="25"/>
    </row>
    <row r="8" spans="1:26" ht="18.75" customHeight="1">
      <c r="A8" s="6"/>
      <c r="B8" s="55" t="s">
        <v>11</v>
      </c>
      <c r="C8" s="50">
        <v>997.1597224583344</v>
      </c>
      <c r="D8" s="51">
        <v>-14.365981686287432</v>
      </c>
      <c r="E8" s="52">
        <f t="shared" si="0"/>
        <v>0.2179771238283547</v>
      </c>
      <c r="F8" s="38">
        <v>841.4231628479995</v>
      </c>
      <c r="G8" s="39">
        <f>(F8-C8)/C8*100</f>
        <v>-15.618015459588747</v>
      </c>
      <c r="H8" s="40">
        <f>F8/F5*100</f>
        <v>0.18876626472291597</v>
      </c>
      <c r="I8" s="38">
        <v>632.2655192349142</v>
      </c>
      <c r="J8" s="39">
        <f t="shared" si="1"/>
        <v>-24.8576046926425</v>
      </c>
      <c r="K8" s="40">
        <f>I8/I5*100</f>
        <v>0.14441628786255734</v>
      </c>
      <c r="L8" s="38">
        <v>879.578923728679</v>
      </c>
      <c r="M8" s="39">
        <f t="shared" si="2"/>
        <v>39.11543441322428</v>
      </c>
      <c r="N8" s="40">
        <f>L8/L5*100</f>
        <v>0.19457480615570777</v>
      </c>
      <c r="O8" s="48">
        <v>937.7014737306239</v>
      </c>
      <c r="P8" s="39">
        <f t="shared" si="3"/>
        <v>6.607997126119608</v>
      </c>
      <c r="Q8" s="40">
        <f>O8/O5*100</f>
        <v>0.2173031609941189</v>
      </c>
      <c r="R8" s="48">
        <v>1189</v>
      </c>
      <c r="S8" s="39">
        <f t="shared" si="4"/>
        <v>26.799416798353814</v>
      </c>
      <c r="T8" s="40">
        <f>R8/R5*100</f>
        <v>0.2533220556371082</v>
      </c>
      <c r="V8" s="21"/>
      <c r="W8" s="24"/>
      <c r="X8" s="22"/>
      <c r="Y8" s="23"/>
      <c r="Z8" s="21"/>
    </row>
    <row r="9" spans="1:26" ht="18.75" customHeight="1">
      <c r="A9" s="6"/>
      <c r="B9" s="35" t="s">
        <v>12</v>
      </c>
      <c r="C9" s="15">
        <v>166417.79853292333</v>
      </c>
      <c r="D9" s="16">
        <v>-8.020173430307928</v>
      </c>
      <c r="E9" s="17">
        <f t="shared" si="0"/>
        <v>36.378598394069165</v>
      </c>
      <c r="F9" s="38">
        <v>152076.89666384147</v>
      </c>
      <c r="G9" s="39">
        <f aca="true" t="shared" si="5" ref="G9:G19">(F9-C9)/C9*100</f>
        <v>-8.61740871199226</v>
      </c>
      <c r="H9" s="40">
        <f>F9/F5*100</f>
        <v>34.11718265126017</v>
      </c>
      <c r="I9" s="38">
        <v>148188.08934489815</v>
      </c>
      <c r="J9" s="39">
        <f t="shared" si="1"/>
        <v>-2.5571322168280024</v>
      </c>
      <c r="K9" s="40">
        <f>I9/I5*100</f>
        <v>33.84776350690707</v>
      </c>
      <c r="L9" s="38">
        <v>158921.32605181923</v>
      </c>
      <c r="M9" s="39">
        <f t="shared" si="2"/>
        <v>7.242982046917525</v>
      </c>
      <c r="N9" s="40">
        <f>L9/L5*100</f>
        <v>35.15555611480204</v>
      </c>
      <c r="O9" s="48">
        <v>135671.81794438753</v>
      </c>
      <c r="P9" s="39">
        <f t="shared" si="3"/>
        <v>-14.62957092357181</v>
      </c>
      <c r="Q9" s="40">
        <f>O9/O5*100</f>
        <v>31.440619134190868</v>
      </c>
      <c r="R9" s="48">
        <v>165737</v>
      </c>
      <c r="S9" s="39">
        <f t="shared" si="4"/>
        <v>22.160226428112228</v>
      </c>
      <c r="T9" s="40">
        <f>R9/R5*100</f>
        <v>35.3110492305529</v>
      </c>
      <c r="V9" s="21"/>
      <c r="W9" s="26"/>
      <c r="X9" s="22"/>
      <c r="Y9" s="23"/>
      <c r="Z9" s="21"/>
    </row>
    <row r="10" spans="1:26" ht="18.75" customHeight="1">
      <c r="A10" s="5"/>
      <c r="B10" s="36" t="s">
        <v>13</v>
      </c>
      <c r="C10" s="18">
        <v>25304.090880365922</v>
      </c>
      <c r="D10" s="19">
        <v>-16.13651351723971</v>
      </c>
      <c r="E10" s="20">
        <f t="shared" si="0"/>
        <v>5.531423729786613</v>
      </c>
      <c r="F10" s="38">
        <v>26360.323298542688</v>
      </c>
      <c r="G10" s="39">
        <f t="shared" si="5"/>
        <v>4.174156752639244</v>
      </c>
      <c r="H10" s="40">
        <f>F10/F5*100</f>
        <v>5.913718549311254</v>
      </c>
      <c r="I10" s="38">
        <v>20797.153336363383</v>
      </c>
      <c r="J10" s="39">
        <f t="shared" si="1"/>
        <v>-21.104331305704665</v>
      </c>
      <c r="K10" s="40">
        <f>I10/I5*100</f>
        <v>4.75029491815461</v>
      </c>
      <c r="L10" s="38">
        <v>20560.105303807817</v>
      </c>
      <c r="M10" s="39">
        <f t="shared" si="2"/>
        <v>-1.1398099957319254</v>
      </c>
      <c r="N10" s="40">
        <f>L10/L5*100</f>
        <v>4.548174582299747</v>
      </c>
      <c r="O10" s="48">
        <v>19781.446405633418</v>
      </c>
      <c r="P10" s="39">
        <f t="shared" si="3"/>
        <v>-3.7872320528931733</v>
      </c>
      <c r="Q10" s="40">
        <f>O10/O5*100</f>
        <v>4.584157062138472</v>
      </c>
      <c r="R10" s="48">
        <v>19266</v>
      </c>
      <c r="S10" s="39">
        <f t="shared" si="4"/>
        <v>-2.605706352628632</v>
      </c>
      <c r="T10" s="40">
        <f>R10/R5*100</f>
        <v>4.104712131122393</v>
      </c>
      <c r="V10" s="21"/>
      <c r="W10" s="27"/>
      <c r="X10" s="22"/>
      <c r="Y10" s="23"/>
      <c r="Z10" s="21"/>
    </row>
    <row r="11" spans="1:26" ht="18.75" customHeight="1">
      <c r="A11" s="137" t="s">
        <v>14</v>
      </c>
      <c r="B11" s="138"/>
      <c r="C11" s="8">
        <v>248762.9187274022</v>
      </c>
      <c r="D11" s="9">
        <v>0.11166351832845717</v>
      </c>
      <c r="E11" s="10">
        <f t="shared" si="0"/>
        <v>54.37907721108503</v>
      </c>
      <c r="F11" s="41">
        <v>250887.62382365036</v>
      </c>
      <c r="G11" s="42">
        <f t="shared" si="5"/>
        <v>0.8541084447463168</v>
      </c>
      <c r="H11" s="43">
        <f>F11/F5*100</f>
        <v>56.28454469223332</v>
      </c>
      <c r="I11" s="41">
        <v>253961.70176471004</v>
      </c>
      <c r="J11" s="42">
        <f t="shared" si="1"/>
        <v>1.2252808226285672</v>
      </c>
      <c r="K11" s="43">
        <f>I11/I5*100</f>
        <v>58.007601414826624</v>
      </c>
      <c r="L11" s="41">
        <v>255846.90301018674</v>
      </c>
      <c r="M11" s="42">
        <f t="shared" si="2"/>
        <v>0.7423171416701614</v>
      </c>
      <c r="N11" s="43">
        <f>L11/L5*100</f>
        <v>56.59681037798623</v>
      </c>
      <c r="O11" s="54">
        <v>258281.43728552046</v>
      </c>
      <c r="P11" s="42">
        <f t="shared" si="3"/>
        <v>0.9515590170097874</v>
      </c>
      <c r="Q11" s="43">
        <f>O11/O5*100</f>
        <v>59.85420127895753</v>
      </c>
      <c r="R11" s="54">
        <v>264701</v>
      </c>
      <c r="S11" s="42">
        <f t="shared" si="4"/>
        <v>2.4854913237078504</v>
      </c>
      <c r="T11" s="43">
        <f>R11/R5*100</f>
        <v>56.39579600437188</v>
      </c>
      <c r="V11" s="21"/>
      <c r="W11" s="27"/>
      <c r="X11" s="22"/>
      <c r="Y11" s="23"/>
      <c r="Z11" s="21"/>
    </row>
    <row r="12" spans="1:26" ht="18.75" customHeight="1">
      <c r="A12" s="104"/>
      <c r="B12" s="55" t="s">
        <v>15</v>
      </c>
      <c r="C12" s="50">
        <v>11410.055912192785</v>
      </c>
      <c r="D12" s="51">
        <v>-18.316411299933907</v>
      </c>
      <c r="E12" s="52">
        <f t="shared" si="0"/>
        <v>2.4942154345433067</v>
      </c>
      <c r="F12" s="38">
        <v>7745.332786300343</v>
      </c>
      <c r="G12" s="39">
        <f t="shared" si="5"/>
        <v>-32.118362557507886</v>
      </c>
      <c r="H12" s="40">
        <f>F12/F5*100</f>
        <v>1.7376007740946477</v>
      </c>
      <c r="I12" s="38">
        <v>8338.016169887576</v>
      </c>
      <c r="J12" s="39">
        <f t="shared" si="1"/>
        <v>7.652135807973924</v>
      </c>
      <c r="K12" s="40">
        <f>I12/I5*100</f>
        <v>1.904493138974655</v>
      </c>
      <c r="L12" s="38">
        <v>8003.005550362109</v>
      </c>
      <c r="M12" s="39">
        <f t="shared" si="2"/>
        <v>-4.0178696310921715</v>
      </c>
      <c r="N12" s="40">
        <f>L12/L5*100</f>
        <v>1.7703735408115582</v>
      </c>
      <c r="O12" s="48">
        <v>7280.371530056484</v>
      </c>
      <c r="P12" s="39">
        <f t="shared" si="3"/>
        <v>-9.029532914330272</v>
      </c>
      <c r="Q12" s="40">
        <f>O12/O5*100</f>
        <v>1.6871550178957517</v>
      </c>
      <c r="R12" s="48">
        <v>8565</v>
      </c>
      <c r="S12" s="39">
        <f t="shared" si="4"/>
        <v>17.64509496033302</v>
      </c>
      <c r="T12" s="40">
        <f>R12/R5*100</f>
        <v>1.8248136303884201</v>
      </c>
      <c r="V12" s="21"/>
      <c r="W12" s="24"/>
      <c r="X12" s="22"/>
      <c r="Y12" s="23"/>
      <c r="Z12" s="21"/>
    </row>
    <row r="13" spans="1:26" ht="18.75" customHeight="1">
      <c r="A13" s="104"/>
      <c r="B13" s="35" t="s">
        <v>16</v>
      </c>
      <c r="C13" s="15">
        <v>35205.567998039136</v>
      </c>
      <c r="D13" s="16">
        <v>-1.0833636129174513</v>
      </c>
      <c r="E13" s="17">
        <f t="shared" si="0"/>
        <v>7.69586685274163</v>
      </c>
      <c r="F13" s="38">
        <v>35297.31319756761</v>
      </c>
      <c r="G13" s="39">
        <f t="shared" si="5"/>
        <v>0.2605985494498536</v>
      </c>
      <c r="H13" s="40">
        <f>F13/F5*100</f>
        <v>7.918657652004003</v>
      </c>
      <c r="I13" s="38">
        <v>37097.513040807025</v>
      </c>
      <c r="J13" s="39">
        <f t="shared" si="1"/>
        <v>5.1001044560056545</v>
      </c>
      <c r="K13" s="40">
        <f>I13/I5*100</f>
        <v>8.473473500135032</v>
      </c>
      <c r="L13" s="38">
        <v>37120.40987402532</v>
      </c>
      <c r="M13" s="39">
        <f t="shared" si="2"/>
        <v>0.061720668965344894</v>
      </c>
      <c r="N13" s="40">
        <f>L13/L5*100</f>
        <v>8.21153890891417</v>
      </c>
      <c r="O13" s="48">
        <v>40078.447734776855</v>
      </c>
      <c r="P13" s="39">
        <f t="shared" si="3"/>
        <v>7.968764005543481</v>
      </c>
      <c r="Q13" s="40">
        <f>O13/O5*100</f>
        <v>9.287788944017915</v>
      </c>
      <c r="R13" s="48">
        <v>38884</v>
      </c>
      <c r="S13" s="39">
        <f t="shared" si="4"/>
        <v>-2.980274442466517</v>
      </c>
      <c r="T13" s="40">
        <f>R13/R5*100</f>
        <v>8.284419521777387</v>
      </c>
      <c r="V13" s="21"/>
      <c r="W13" s="27"/>
      <c r="X13" s="22"/>
      <c r="Y13" s="23"/>
      <c r="Z13" s="21"/>
    </row>
    <row r="14" spans="1:26" ht="18.75" customHeight="1">
      <c r="A14" s="104"/>
      <c r="B14" s="35" t="s">
        <v>17</v>
      </c>
      <c r="C14" s="15">
        <v>13593.757022598602</v>
      </c>
      <c r="D14" s="16">
        <v>6.980525589800999</v>
      </c>
      <c r="E14" s="17">
        <f t="shared" si="0"/>
        <v>2.971568136047888</v>
      </c>
      <c r="F14" s="38">
        <v>11031.499721182821</v>
      </c>
      <c r="G14" s="39">
        <f t="shared" si="5"/>
        <v>-18.848779606375338</v>
      </c>
      <c r="H14" s="40">
        <f>F14/F5*100</f>
        <v>2.47482490214706</v>
      </c>
      <c r="I14" s="38">
        <v>11160.970483094785</v>
      </c>
      <c r="J14" s="39">
        <f t="shared" si="1"/>
        <v>1.1736460606834103</v>
      </c>
      <c r="K14" s="40">
        <f>I14/I5*100</f>
        <v>2.549286458104729</v>
      </c>
      <c r="L14" s="38">
        <v>10830.872056307697</v>
      </c>
      <c r="M14" s="39">
        <f t="shared" si="2"/>
        <v>-2.9576140111388978</v>
      </c>
      <c r="N14" s="40">
        <f>L14/L5*100</f>
        <v>2.395936025751579</v>
      </c>
      <c r="O14" s="48">
        <v>10472.504985771158</v>
      </c>
      <c r="P14" s="39">
        <f t="shared" si="3"/>
        <v>-3.3087554600724154</v>
      </c>
      <c r="Q14" s="40">
        <f>O14/O5*100</f>
        <v>2.4269007788597032</v>
      </c>
      <c r="R14" s="48">
        <v>10221</v>
      </c>
      <c r="S14" s="39">
        <f t="shared" si="4"/>
        <v>-2.4015742758096033</v>
      </c>
      <c r="T14" s="40">
        <f>R14/R5*100</f>
        <v>2.177632237734973</v>
      </c>
      <c r="V14" s="21"/>
      <c r="W14" s="24"/>
      <c r="X14" s="22"/>
      <c r="Y14" s="23"/>
      <c r="Z14" s="21"/>
    </row>
    <row r="15" spans="1:26" ht="18.75" customHeight="1">
      <c r="A15" s="104"/>
      <c r="B15" s="35" t="s">
        <v>18</v>
      </c>
      <c r="C15" s="15">
        <v>50550.10351738433</v>
      </c>
      <c r="D15" s="16">
        <v>1.165512405019979</v>
      </c>
      <c r="E15" s="17">
        <f t="shared" si="0"/>
        <v>11.050151671569791</v>
      </c>
      <c r="F15" s="38">
        <v>52586.13350704372</v>
      </c>
      <c r="G15" s="39">
        <f t="shared" si="5"/>
        <v>4.027746429755968</v>
      </c>
      <c r="H15" s="40">
        <f>F15/F5*100</f>
        <v>11.797260209413091</v>
      </c>
      <c r="I15" s="38">
        <v>54436.87093337679</v>
      </c>
      <c r="J15" s="39">
        <f t="shared" si="1"/>
        <v>3.5194400175574265</v>
      </c>
      <c r="K15" s="40">
        <f>I15/I5*100</f>
        <v>12.43397051378743</v>
      </c>
      <c r="L15" s="38">
        <v>56948.1305874544</v>
      </c>
      <c r="M15" s="39">
        <f t="shared" si="2"/>
        <v>4.613159446932653</v>
      </c>
      <c r="N15" s="40">
        <f>L15/L5*100</f>
        <v>12.59770007108753</v>
      </c>
      <c r="O15" s="48">
        <v>57744.09650944454</v>
      </c>
      <c r="P15" s="39">
        <f t="shared" si="3"/>
        <v>1.397703337720263</v>
      </c>
      <c r="Q15" s="40">
        <f>O15/O5*100</f>
        <v>13.381630563435007</v>
      </c>
      <c r="R15" s="48">
        <v>57239</v>
      </c>
      <c r="S15" s="39">
        <f t="shared" si="4"/>
        <v>-0.8747154081143672</v>
      </c>
      <c r="T15" s="40">
        <f>R15/R5*100</f>
        <v>12.195038807916262</v>
      </c>
      <c r="V15" s="21"/>
      <c r="W15" s="28"/>
      <c r="X15" s="22"/>
      <c r="Y15" s="23"/>
      <c r="Z15" s="21"/>
    </row>
    <row r="16" spans="1:26" ht="18.75" customHeight="1">
      <c r="A16" s="104"/>
      <c r="B16" s="35" t="s">
        <v>19</v>
      </c>
      <c r="C16" s="15">
        <v>21299.52856460167</v>
      </c>
      <c r="D16" s="16">
        <v>8.5547469010184</v>
      </c>
      <c r="E16" s="17">
        <f t="shared" si="0"/>
        <v>4.656034405366541</v>
      </c>
      <c r="F16" s="38">
        <v>21819.154130061488</v>
      </c>
      <c r="G16" s="39">
        <f t="shared" si="5"/>
        <v>2.4396106415397316</v>
      </c>
      <c r="H16" s="40">
        <f>F16/F5*100</f>
        <v>4.894945143421641</v>
      </c>
      <c r="I16" s="38">
        <v>21424.935148523153</v>
      </c>
      <c r="J16" s="39">
        <f t="shared" si="1"/>
        <v>-1.8067564818894493</v>
      </c>
      <c r="K16" s="40">
        <f>I16/I5*100</f>
        <v>4.893687078792202</v>
      </c>
      <c r="L16" s="38">
        <v>20060.302190898605</v>
      </c>
      <c r="M16" s="39">
        <f t="shared" si="2"/>
        <v>-6.369367973179671</v>
      </c>
      <c r="N16" s="40">
        <f>L16/L5*100</f>
        <v>4.437611344383501</v>
      </c>
      <c r="O16" s="48">
        <v>17687.210129663425</v>
      </c>
      <c r="P16" s="39">
        <f t="shared" si="3"/>
        <v>-11.829792186838823</v>
      </c>
      <c r="Q16" s="40">
        <f>O16/O5*100</f>
        <v>4.09883825291629</v>
      </c>
      <c r="R16" s="48">
        <v>18645</v>
      </c>
      <c r="S16" s="39">
        <f t="shared" si="4"/>
        <v>5.415155150615048</v>
      </c>
      <c r="T16" s="40">
        <f>R16/R5*100</f>
        <v>3.9724051533674363</v>
      </c>
      <c r="V16" s="21"/>
      <c r="W16" s="29"/>
      <c r="X16" s="22"/>
      <c r="Y16" s="23"/>
      <c r="Z16" s="21"/>
    </row>
    <row r="17" spans="1:26" ht="18.75" customHeight="1">
      <c r="A17" s="104"/>
      <c r="B17" s="35" t="s">
        <v>20</v>
      </c>
      <c r="C17" s="15">
        <v>84525.18477347524</v>
      </c>
      <c r="D17" s="16">
        <v>1.2612820466328913</v>
      </c>
      <c r="E17" s="17">
        <f t="shared" si="0"/>
        <v>18.47703658001713</v>
      </c>
      <c r="F17" s="38">
        <v>91145.1827704068</v>
      </c>
      <c r="G17" s="39">
        <f t="shared" si="5"/>
        <v>7.831982875486094</v>
      </c>
      <c r="H17" s="40">
        <f>F17/F5*100</f>
        <v>20.44766112787083</v>
      </c>
      <c r="I17" s="38">
        <v>90806.07645494031</v>
      </c>
      <c r="J17" s="39">
        <f t="shared" si="1"/>
        <v>-0.3720507273771025</v>
      </c>
      <c r="K17" s="40">
        <f>I17/I5*100</f>
        <v>20.741090693755947</v>
      </c>
      <c r="L17" s="38">
        <v>92527.18184993595</v>
      </c>
      <c r="M17" s="39">
        <f t="shared" si="2"/>
        <v>1.8953636829025262</v>
      </c>
      <c r="N17" s="40">
        <f>L17/L5*100</f>
        <v>20.468269517265835</v>
      </c>
      <c r="O17" s="48">
        <v>93737.76594271841</v>
      </c>
      <c r="P17" s="39">
        <f t="shared" si="3"/>
        <v>1.308355089368043</v>
      </c>
      <c r="Q17" s="40">
        <f>O17/O5*100</f>
        <v>21.72281201909594</v>
      </c>
      <c r="R17" s="48">
        <v>100248</v>
      </c>
      <c r="S17" s="39">
        <f t="shared" si="4"/>
        <v>6.945155980418696</v>
      </c>
      <c r="T17" s="40">
        <f>R17/R5*100</f>
        <v>21.358309027341313</v>
      </c>
      <c r="V17" s="21"/>
      <c r="W17" s="30"/>
      <c r="X17" s="22"/>
      <c r="Y17" s="23"/>
      <c r="Z17" s="21"/>
    </row>
    <row r="18" spans="1:26" ht="18.75" customHeight="1">
      <c r="A18" s="104"/>
      <c r="B18" s="35" t="s">
        <v>21</v>
      </c>
      <c r="C18" s="15">
        <v>27289.475766782925</v>
      </c>
      <c r="D18" s="16">
        <v>0.5868177628604224</v>
      </c>
      <c r="E18" s="17">
        <f t="shared" si="0"/>
        <v>5.96542490079916</v>
      </c>
      <c r="F18" s="38">
        <v>26567.1542758756</v>
      </c>
      <c r="G18" s="39">
        <f t="shared" si="5"/>
        <v>-2.6468866499317047</v>
      </c>
      <c r="H18" s="40">
        <f>F18/F5*100</f>
        <v>5.96011935302573</v>
      </c>
      <c r="I18" s="38">
        <v>25989.794443667226</v>
      </c>
      <c r="J18" s="39">
        <f t="shared" si="1"/>
        <v>-2.17320916727859</v>
      </c>
      <c r="K18" s="40">
        <f>I18/I5*100</f>
        <v>5.936350349149447</v>
      </c>
      <c r="L18" s="38">
        <v>25556.62508376694</v>
      </c>
      <c r="M18" s="39">
        <f t="shared" si="2"/>
        <v>-1.6666902111872388</v>
      </c>
      <c r="N18" s="40">
        <f>L18/L5*100</f>
        <v>5.653472630503772</v>
      </c>
      <c r="O18" s="48">
        <v>26180.332725514232</v>
      </c>
      <c r="P18" s="39">
        <f t="shared" si="3"/>
        <v>2.440492982555272</v>
      </c>
      <c r="Q18" s="40">
        <f>O18/O5*100</f>
        <v>6.067036489233814</v>
      </c>
      <c r="R18" s="48">
        <v>25383</v>
      </c>
      <c r="S18" s="39">
        <f t="shared" si="4"/>
        <v>-3.045540841187193</v>
      </c>
      <c r="T18" s="40">
        <f>R18/R5*100</f>
        <v>5.40796782021591</v>
      </c>
      <c r="V18" s="33"/>
      <c r="W18" s="31"/>
      <c r="X18" s="22"/>
      <c r="Y18" s="23"/>
      <c r="Z18" s="21"/>
    </row>
    <row r="19" spans="1:26" ht="18.75" customHeight="1">
      <c r="A19" s="105"/>
      <c r="B19" s="37" t="s">
        <v>22</v>
      </c>
      <c r="C19" s="18">
        <v>4889.2451723275335</v>
      </c>
      <c r="D19" s="19">
        <v>-3.0156450064770164</v>
      </c>
      <c r="E19" s="20">
        <f t="shared" si="0"/>
        <v>1.0687792299995909</v>
      </c>
      <c r="F19" s="45">
        <v>4695.85343521199</v>
      </c>
      <c r="G19" s="46">
        <f t="shared" si="5"/>
        <v>-3.9554518192320365</v>
      </c>
      <c r="H19" s="47">
        <f>F19/F5*100</f>
        <v>1.0534755302563137</v>
      </c>
      <c r="I19" s="45">
        <v>4707.525090413177</v>
      </c>
      <c r="J19" s="46">
        <f t="shared" si="1"/>
        <v>0.2485523741790442</v>
      </c>
      <c r="K19" s="47">
        <f>I19/I5*100</f>
        <v>1.0752496821271842</v>
      </c>
      <c r="L19" s="45">
        <v>4800.375817435721</v>
      </c>
      <c r="M19" s="46">
        <f t="shared" si="2"/>
        <v>1.9723894241505613</v>
      </c>
      <c r="N19" s="47">
        <f>L19/L5*100</f>
        <v>1.06190833926828</v>
      </c>
      <c r="O19" s="49">
        <v>5100.707727575377</v>
      </c>
      <c r="P19" s="46">
        <f t="shared" si="3"/>
        <v>6.256424945913686</v>
      </c>
      <c r="Q19" s="47">
        <f>O19/O5*100</f>
        <v>1.182039213503115</v>
      </c>
      <c r="R19" s="49">
        <v>5516</v>
      </c>
      <c r="S19" s="46">
        <f t="shared" si="4"/>
        <v>8.14185588755606</v>
      </c>
      <c r="T19" s="47">
        <f>R19/R5*100</f>
        <v>1.1752098056301838</v>
      </c>
      <c r="V19" s="33"/>
      <c r="W19" s="31"/>
      <c r="X19" s="22"/>
      <c r="Y19" s="23"/>
      <c r="Z19" s="21"/>
    </row>
    <row r="20" spans="1:26" s="11" customFormat="1" ht="18.75" customHeight="1">
      <c r="A20" s="139" t="s">
        <v>27</v>
      </c>
      <c r="B20" s="140"/>
      <c r="C20" s="8">
        <v>1342.60664348118</v>
      </c>
      <c r="D20" s="9">
        <v>1.26957683150857</v>
      </c>
      <c r="E20" s="10">
        <f t="shared" si="0"/>
        <v>0.2934911308464902</v>
      </c>
      <c r="F20" s="45">
        <v>2009.2899524254026</v>
      </c>
      <c r="G20" s="46">
        <f>(F20-C20)/C20*100</f>
        <v>49.65589230331912</v>
      </c>
      <c r="H20" s="47">
        <f>F20/F5*100</f>
        <v>0.4507674328584482</v>
      </c>
      <c r="I20" s="45">
        <v>1229.3166003260412</v>
      </c>
      <c r="J20" s="46">
        <f t="shared" si="1"/>
        <v>-38.81835725888441</v>
      </c>
      <c r="K20" s="47">
        <f>I20/I5*100</f>
        <v>0.2807892169127517</v>
      </c>
      <c r="L20" s="45">
        <v>1951.199195541325</v>
      </c>
      <c r="M20" s="46">
        <f t="shared" si="2"/>
        <v>58.72226853715512</v>
      </c>
      <c r="N20" s="47">
        <f>L20/L5*100</f>
        <v>0.43163176720311797</v>
      </c>
      <c r="O20" s="49">
        <v>2568.091045036097</v>
      </c>
      <c r="P20" s="46">
        <f t="shared" si="3"/>
        <v>31.616036481791728</v>
      </c>
      <c r="Q20" s="47">
        <f>O20/O5*100</f>
        <v>0.5951300253233341</v>
      </c>
      <c r="R20" s="49">
        <v>2802</v>
      </c>
      <c r="S20" s="46">
        <f t="shared" si="4"/>
        <v>9.108281243222633</v>
      </c>
      <c r="T20" s="47">
        <f>R20/R5*100</f>
        <v>0.596979310256667</v>
      </c>
      <c r="V20" s="33"/>
      <c r="W20" s="31"/>
      <c r="X20" s="22"/>
      <c r="Y20" s="23"/>
      <c r="Z20" s="25"/>
    </row>
    <row r="21" spans="1:26" s="98" customFormat="1" ht="10.5">
      <c r="A21" s="95" t="s">
        <v>23</v>
      </c>
      <c r="B21" s="9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3"/>
      <c r="S21" s="103"/>
      <c r="T21" s="103"/>
      <c r="V21" s="99"/>
      <c r="W21" s="100"/>
      <c r="X21" s="101"/>
      <c r="Y21" s="102"/>
      <c r="Z21" s="103"/>
    </row>
    <row r="22" spans="1:20" s="98" customFormat="1" ht="10.5">
      <c r="A22" s="96" t="s">
        <v>41</v>
      </c>
      <c r="B22" s="9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3"/>
      <c r="S22" s="103"/>
      <c r="T22" s="103"/>
    </row>
    <row r="23" spans="1:20" ht="18.75" customHeight="1">
      <c r="A23" s="21"/>
      <c r="B23" s="21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21"/>
      <c r="S23" s="21"/>
      <c r="T23" s="21"/>
    </row>
    <row r="24" spans="1:20" ht="18.75" customHeight="1">
      <c r="A24" s="56" t="s">
        <v>28</v>
      </c>
      <c r="B24" s="56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21"/>
      <c r="S24" s="21"/>
      <c r="T24" s="21"/>
    </row>
    <row r="25" spans="1:20" ht="18.75" customHeight="1">
      <c r="A25" s="107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21"/>
      <c r="S25" s="21"/>
      <c r="T25" s="108" t="s">
        <v>1</v>
      </c>
    </row>
    <row r="26" spans="1:20" ht="18.75" customHeight="1">
      <c r="A26" s="157" t="s">
        <v>2</v>
      </c>
      <c r="B26" s="158"/>
      <c r="C26" s="129" t="s">
        <v>46</v>
      </c>
      <c r="D26" s="130"/>
      <c r="E26" s="131"/>
      <c r="F26" s="129" t="s">
        <v>4</v>
      </c>
      <c r="G26" s="130"/>
      <c r="H26" s="131"/>
      <c r="I26" s="129" t="s">
        <v>24</v>
      </c>
      <c r="J26" s="130"/>
      <c r="K26" s="131"/>
      <c r="L26" s="129" t="s">
        <v>25</v>
      </c>
      <c r="M26" s="130"/>
      <c r="N26" s="131"/>
      <c r="O26" s="129" t="s">
        <v>26</v>
      </c>
      <c r="P26" s="130"/>
      <c r="Q26" s="131"/>
      <c r="R26" s="129" t="s">
        <v>45</v>
      </c>
      <c r="S26" s="130"/>
      <c r="T26" s="131"/>
    </row>
    <row r="27" spans="1:20" ht="18.75" customHeight="1" thickBot="1">
      <c r="A27" s="159"/>
      <c r="B27" s="160"/>
      <c r="C27" s="119" t="s">
        <v>5</v>
      </c>
      <c r="D27" s="114" t="s">
        <v>6</v>
      </c>
      <c r="E27" s="115" t="s">
        <v>7</v>
      </c>
      <c r="F27" s="120" t="s">
        <v>5</v>
      </c>
      <c r="G27" s="121" t="s">
        <v>6</v>
      </c>
      <c r="H27" s="121" t="s">
        <v>7</v>
      </c>
      <c r="I27" s="120" t="s">
        <v>5</v>
      </c>
      <c r="J27" s="121" t="s">
        <v>6</v>
      </c>
      <c r="K27" s="121" t="s">
        <v>7</v>
      </c>
      <c r="L27" s="120" t="s">
        <v>5</v>
      </c>
      <c r="M27" s="121" t="s">
        <v>6</v>
      </c>
      <c r="N27" s="121" t="s">
        <v>7</v>
      </c>
      <c r="O27" s="120" t="s">
        <v>5</v>
      </c>
      <c r="P27" s="121" t="s">
        <v>6</v>
      </c>
      <c r="Q27" s="121" t="s">
        <v>7</v>
      </c>
      <c r="R27" s="120" t="s">
        <v>5</v>
      </c>
      <c r="S27" s="121" t="s">
        <v>6</v>
      </c>
      <c r="T27" s="121" t="s">
        <v>7</v>
      </c>
    </row>
    <row r="28" spans="1:20" ht="18.75" customHeight="1" thickTop="1">
      <c r="A28" s="149" t="s">
        <v>8</v>
      </c>
      <c r="B28" s="150"/>
      <c r="C28" s="77">
        <v>351051.1765036746</v>
      </c>
      <c r="D28" s="19">
        <v>0.8070820039717717</v>
      </c>
      <c r="E28" s="20">
        <v>100</v>
      </c>
      <c r="F28" s="78">
        <v>334000.2398719777</v>
      </c>
      <c r="G28" s="79">
        <f aca="true" t="shared" si="6" ref="G28:G39">F28/C28*100-100</f>
        <v>-4.857108528026373</v>
      </c>
      <c r="H28" s="80">
        <f>F28/F28*100</f>
        <v>100</v>
      </c>
      <c r="I28" s="78">
        <v>332362.16974188515</v>
      </c>
      <c r="J28" s="79">
        <f>I28/F28*100-100</f>
        <v>-0.4904398064864921</v>
      </c>
      <c r="K28" s="80">
        <f>I28/I28*100</f>
        <v>100</v>
      </c>
      <c r="L28" s="78">
        <v>349936.0180555098</v>
      </c>
      <c r="M28" s="79">
        <f aca="true" t="shared" si="7" ref="M28:M39">L28/I28*100-100</f>
        <v>5.287559750639687</v>
      </c>
      <c r="N28" s="80">
        <f>L28/L28*100</f>
        <v>100</v>
      </c>
      <c r="O28" s="81">
        <v>343574.76558861276</v>
      </c>
      <c r="P28" s="79">
        <f aca="true" t="shared" si="8" ref="P28:P39">O28/L28*100-100</f>
        <v>-1.817833014802133</v>
      </c>
      <c r="Q28" s="124">
        <f>O28/O28*100</f>
        <v>100</v>
      </c>
      <c r="R28" s="81">
        <v>350462</v>
      </c>
      <c r="S28" s="79">
        <f aca="true" t="shared" si="9" ref="S28:S39">R28/O28*100-100</f>
        <v>2.0045809824211176</v>
      </c>
      <c r="T28" s="80">
        <f>R28/R28*100</f>
        <v>100</v>
      </c>
    </row>
    <row r="29" spans="1:20" ht="18.75" customHeight="1">
      <c r="A29" s="151" t="s">
        <v>29</v>
      </c>
      <c r="B29" s="152"/>
      <c r="C29" s="64">
        <v>236672.39936837135</v>
      </c>
      <c r="D29" s="13">
        <v>-0.09629413400895714</v>
      </c>
      <c r="E29" s="14">
        <v>67.41820429873819</v>
      </c>
      <c r="F29" s="60">
        <v>234430.0125421362</v>
      </c>
      <c r="G29" s="61">
        <f t="shared" si="6"/>
        <v>-0.9474644412359083</v>
      </c>
      <c r="H29" s="62">
        <f>F29/F28*100</f>
        <v>70.18857610161993</v>
      </c>
      <c r="I29" s="60">
        <v>229437.116460228</v>
      </c>
      <c r="J29" s="61">
        <f>I29/F29*100-100</f>
        <v>-2.129802420673755</v>
      </c>
      <c r="K29" s="62">
        <f>I29/I28*100</f>
        <v>69.032259790099</v>
      </c>
      <c r="L29" s="60">
        <v>234299.7604973472</v>
      </c>
      <c r="M29" s="61">
        <f t="shared" si="7"/>
        <v>2.1193798597805085</v>
      </c>
      <c r="N29" s="62">
        <f>L29/L28*100</f>
        <v>66.95502846471226</v>
      </c>
      <c r="O29" s="63">
        <v>234232.42618834574</v>
      </c>
      <c r="P29" s="61">
        <f t="shared" si="8"/>
        <v>-0.028738530871109447</v>
      </c>
      <c r="Q29" s="62">
        <f>O29/O28*100</f>
        <v>68.1750959757066</v>
      </c>
      <c r="R29" s="63">
        <v>235727</v>
      </c>
      <c r="S29" s="61">
        <f t="shared" si="9"/>
        <v>0.638072975623146</v>
      </c>
      <c r="T29" s="62">
        <f>R29/R28*100</f>
        <v>67.26178587122142</v>
      </c>
    </row>
    <row r="30" spans="1:20" ht="18.75" customHeight="1">
      <c r="A30" s="153" t="s">
        <v>30</v>
      </c>
      <c r="B30" s="154"/>
      <c r="C30" s="64">
        <v>8185.69444054027</v>
      </c>
      <c r="D30" s="13">
        <v>17.35584959473468</v>
      </c>
      <c r="E30" s="14">
        <v>2.331766701956798</v>
      </c>
      <c r="F30" s="65">
        <v>12319.903896061553</v>
      </c>
      <c r="G30" s="66">
        <f t="shared" si="6"/>
        <v>50.50529903787145</v>
      </c>
      <c r="H30" s="67">
        <f>F30/F28*100</f>
        <v>3.6885913317858012</v>
      </c>
      <c r="I30" s="65">
        <v>12176.555420288187</v>
      </c>
      <c r="J30" s="66">
        <f aca="true" t="shared" si="10" ref="J30:J39">I30/F30*100-100</f>
        <v>-1.1635518992903116</v>
      </c>
      <c r="K30" s="67">
        <f>I30/I28*100</f>
        <v>3.66364060920188</v>
      </c>
      <c r="L30" s="65">
        <v>10989.511714542401</v>
      </c>
      <c r="M30" s="66">
        <f t="shared" si="7"/>
        <v>-9.748600197457918</v>
      </c>
      <c r="N30" s="67">
        <f>L30/L28*100</f>
        <v>3.140434578757524</v>
      </c>
      <c r="O30" s="68">
        <v>10338.967193845558</v>
      </c>
      <c r="P30" s="66">
        <f t="shared" si="8"/>
        <v>-5.919685401817972</v>
      </c>
      <c r="Q30" s="67">
        <f>O30/O28*100</f>
        <v>3.009233572824484</v>
      </c>
      <c r="R30" s="68">
        <v>9505</v>
      </c>
      <c r="S30" s="66">
        <f t="shared" si="9"/>
        <v>-8.066252442913154</v>
      </c>
      <c r="T30" s="67">
        <f>R30/R28*100</f>
        <v>2.7121342684798924</v>
      </c>
    </row>
    <row r="31" spans="1:20" ht="18.75" customHeight="1">
      <c r="A31" s="109"/>
      <c r="B31" s="57" t="s">
        <v>31</v>
      </c>
      <c r="C31" s="69">
        <v>-5310.078024081134</v>
      </c>
      <c r="D31" s="70">
        <v>0.8988507654634788</v>
      </c>
      <c r="E31" s="71">
        <v>-1.5126221985544466</v>
      </c>
      <c r="F31" s="72">
        <v>-3260.831208167262</v>
      </c>
      <c r="G31" s="73">
        <f t="shared" si="6"/>
        <v>-38.59165169740566</v>
      </c>
      <c r="H31" s="74">
        <f>F31/F28*100</f>
        <v>-0.9762960677564599</v>
      </c>
      <c r="I31" s="72">
        <v>-3629.4617417723125</v>
      </c>
      <c r="J31" s="73">
        <f t="shared" si="10"/>
        <v>11.30480267367895</v>
      </c>
      <c r="K31" s="74">
        <f>I31/I28*100</f>
        <v>-1.0920201130564826</v>
      </c>
      <c r="L31" s="72">
        <v>-4012.867101653168</v>
      </c>
      <c r="M31" s="73">
        <f t="shared" si="7"/>
        <v>10.563697516580902</v>
      </c>
      <c r="N31" s="74">
        <f>L31/L28*100</f>
        <v>-1.1467430886227359</v>
      </c>
      <c r="O31" s="75">
        <v>-4346.283854174064</v>
      </c>
      <c r="P31" s="73">
        <f t="shared" si="8"/>
        <v>8.30869161810864</v>
      </c>
      <c r="Q31" s="74">
        <f>O31/O28*100</f>
        <v>-1.2650183568423612</v>
      </c>
      <c r="R31" s="75">
        <v>-4608</v>
      </c>
      <c r="S31" s="73">
        <f t="shared" si="9"/>
        <v>6.021607299638077</v>
      </c>
      <c r="T31" s="74">
        <f>R31/R28*100</f>
        <v>-1.3148358452556912</v>
      </c>
    </row>
    <row r="32" spans="1:20" ht="18.75" customHeight="1">
      <c r="A32" s="109"/>
      <c r="B32" s="58" t="s">
        <v>32</v>
      </c>
      <c r="C32" s="76">
        <v>13321.41536934823</v>
      </c>
      <c r="D32" s="16">
        <v>9.83282442608271</v>
      </c>
      <c r="E32" s="17">
        <v>3.7947217559627773</v>
      </c>
      <c r="F32" s="65">
        <v>15377.89420584608</v>
      </c>
      <c r="G32" s="66">
        <f t="shared" si="6"/>
        <v>15.437389943036251</v>
      </c>
      <c r="H32" s="67">
        <f>F32/F28*100</f>
        <v>4.604156635258833</v>
      </c>
      <c r="I32" s="65">
        <v>15582.709348082408</v>
      </c>
      <c r="J32" s="66">
        <f t="shared" si="10"/>
        <v>1.3318802918962973</v>
      </c>
      <c r="K32" s="67">
        <f>I32/I28*100</f>
        <v>4.688472626166827</v>
      </c>
      <c r="L32" s="65">
        <v>14778.56348384486</v>
      </c>
      <c r="M32" s="66">
        <f t="shared" si="7"/>
        <v>-5.160500951886803</v>
      </c>
      <c r="N32" s="67">
        <f>L32/L28*100</f>
        <v>4.223218737518057</v>
      </c>
      <c r="O32" s="68">
        <v>14464.491573979629</v>
      </c>
      <c r="P32" s="66">
        <f t="shared" si="8"/>
        <v>-2.1251856461459084</v>
      </c>
      <c r="Q32" s="67">
        <f>O32/O28*100</f>
        <v>4.2099982369773405</v>
      </c>
      <c r="R32" s="68">
        <v>13968</v>
      </c>
      <c r="S32" s="66">
        <f t="shared" si="9"/>
        <v>-3.432485486546753</v>
      </c>
      <c r="T32" s="67">
        <f>R32/R28*100</f>
        <v>3.9855961559313133</v>
      </c>
    </row>
    <row r="33" spans="1:20" ht="18.75" customHeight="1">
      <c r="A33" s="110"/>
      <c r="B33" s="59" t="s">
        <v>33</v>
      </c>
      <c r="C33" s="77">
        <v>174.35709527317485</v>
      </c>
      <c r="D33" s="19">
        <v>59.860264246431115</v>
      </c>
      <c r="E33" s="20">
        <v>0.04966714454846722</v>
      </c>
      <c r="F33" s="78">
        <v>202.84089838273673</v>
      </c>
      <c r="G33" s="79">
        <f t="shared" si="6"/>
        <v>16.336474902231373</v>
      </c>
      <c r="H33" s="80">
        <f>F33/F28*100</f>
        <v>0.06073076428342856</v>
      </c>
      <c r="I33" s="78">
        <v>223.30781397809181</v>
      </c>
      <c r="J33" s="79">
        <f t="shared" si="10"/>
        <v>10.090132590882362</v>
      </c>
      <c r="K33" s="80">
        <f>I33/I28*100</f>
        <v>0.06718809609153602</v>
      </c>
      <c r="L33" s="78">
        <v>223.81533235070674</v>
      </c>
      <c r="M33" s="79">
        <f t="shared" si="7"/>
        <v>0.22727300203865752</v>
      </c>
      <c r="N33" s="80">
        <f>L33/L28*100</f>
        <v>0.06395892986220221</v>
      </c>
      <c r="O33" s="81">
        <v>220.75947403999095</v>
      </c>
      <c r="P33" s="79">
        <f t="shared" si="8"/>
        <v>-1.365348065577308</v>
      </c>
      <c r="Q33" s="80">
        <f>O33/O28*100</f>
        <v>0.06425369268950398</v>
      </c>
      <c r="R33" s="81">
        <v>145</v>
      </c>
      <c r="S33" s="79">
        <f t="shared" si="9"/>
        <v>-34.31765470969866</v>
      </c>
      <c r="T33" s="80">
        <f>R33/R28*100</f>
        <v>0.04137395780426979</v>
      </c>
    </row>
    <row r="34" spans="1:20" ht="18.75" customHeight="1">
      <c r="A34" s="155" t="s">
        <v>34</v>
      </c>
      <c r="B34" s="156"/>
      <c r="C34" s="82">
        <v>106193.08269476297</v>
      </c>
      <c r="D34" s="51">
        <v>1.7516602702588528</v>
      </c>
      <c r="E34" s="52">
        <v>30.250028999305005</v>
      </c>
      <c r="F34" s="65">
        <v>87250.32343378</v>
      </c>
      <c r="G34" s="66">
        <f t="shared" si="6"/>
        <v>-17.838035002177364</v>
      </c>
      <c r="H34" s="67">
        <f>F34/F28*100</f>
        <v>26.12283256659428</v>
      </c>
      <c r="I34" s="65">
        <v>90748.49786136879</v>
      </c>
      <c r="J34" s="66">
        <f t="shared" si="10"/>
        <v>4.00935410886332</v>
      </c>
      <c r="K34" s="67">
        <f>I34/I28*100</f>
        <v>27.304099600699054</v>
      </c>
      <c r="L34" s="65">
        <v>104646.74584362019</v>
      </c>
      <c r="M34" s="66">
        <f t="shared" si="7"/>
        <v>15.315127313162733</v>
      </c>
      <c r="N34" s="67">
        <f>L34/L28*100</f>
        <v>29.90453695653022</v>
      </c>
      <c r="O34" s="68">
        <v>99003.37220642145</v>
      </c>
      <c r="P34" s="66">
        <f t="shared" si="8"/>
        <v>-5.392784641036002</v>
      </c>
      <c r="Q34" s="67">
        <f>O34/O28*100</f>
        <v>28.815670451468904</v>
      </c>
      <c r="R34" s="68">
        <v>105230</v>
      </c>
      <c r="S34" s="66">
        <f t="shared" si="9"/>
        <v>6.289308793033911</v>
      </c>
      <c r="T34" s="67">
        <f>R34/R28*100</f>
        <v>30.026079860298694</v>
      </c>
    </row>
    <row r="35" spans="1:20" ht="18.75" customHeight="1">
      <c r="A35" s="109"/>
      <c r="B35" s="57" t="s">
        <v>35</v>
      </c>
      <c r="C35" s="82">
        <v>67083.37922436501</v>
      </c>
      <c r="D35" s="51">
        <v>3.331457950813416</v>
      </c>
      <c r="E35" s="52">
        <v>19.109287680641863</v>
      </c>
      <c r="F35" s="72">
        <v>52672.79697755083</v>
      </c>
      <c r="G35" s="73">
        <f t="shared" si="6"/>
        <v>-21.4815985918315</v>
      </c>
      <c r="H35" s="74">
        <f>F35/F28*100</f>
        <v>15.770287170374583</v>
      </c>
      <c r="I35" s="72">
        <v>54497.65351382551</v>
      </c>
      <c r="J35" s="73">
        <f t="shared" si="10"/>
        <v>3.4645142103473887</v>
      </c>
      <c r="K35" s="74">
        <f>I35/I28*100</f>
        <v>16.397068762714113</v>
      </c>
      <c r="L35" s="72">
        <v>65592.7308460098</v>
      </c>
      <c r="M35" s="73">
        <f t="shared" si="7"/>
        <v>20.358816603671897</v>
      </c>
      <c r="N35" s="74">
        <f>L35/L28*100</f>
        <v>18.744206786854654</v>
      </c>
      <c r="O35" s="83">
        <v>59196.030184029645</v>
      </c>
      <c r="P35" s="73">
        <f t="shared" si="8"/>
        <v>-9.752148720560982</v>
      </c>
      <c r="Q35" s="74">
        <f>O35/O28*100</f>
        <v>17.229446429982982</v>
      </c>
      <c r="R35" s="83">
        <v>61788</v>
      </c>
      <c r="S35" s="73">
        <f t="shared" si="9"/>
        <v>4.378621012105711</v>
      </c>
      <c r="T35" s="74">
        <f>R35/R28*100</f>
        <v>17.63044210213946</v>
      </c>
    </row>
    <row r="36" spans="1:20" ht="18.75" customHeight="1">
      <c r="A36" s="109"/>
      <c r="B36" s="58" t="s">
        <v>36</v>
      </c>
      <c r="C36" s="76">
        <v>63.374816005653145</v>
      </c>
      <c r="D36" s="16">
        <v>-56.99576519237154</v>
      </c>
      <c r="E36" s="17">
        <v>0.0180528709907314</v>
      </c>
      <c r="F36" s="65">
        <v>-293.49715922415874</v>
      </c>
      <c r="G36" s="66">
        <f t="shared" si="6"/>
        <v>-563.113232862054</v>
      </c>
      <c r="H36" s="67">
        <f>F36/F28*100</f>
        <v>-0.08787333785648063</v>
      </c>
      <c r="I36" s="65">
        <v>264.43616732011844</v>
      </c>
      <c r="J36" s="66">
        <f t="shared" si="10"/>
        <v>-190.09837370117611</v>
      </c>
      <c r="K36" s="67">
        <f>I36/I28*100</f>
        <v>0.0795626552581124</v>
      </c>
      <c r="L36" s="65">
        <v>-67.4427196375583</v>
      </c>
      <c r="M36" s="66">
        <f t="shared" si="7"/>
        <v>-125.50434773013261</v>
      </c>
      <c r="N36" s="67">
        <f>L36/L28*100</f>
        <v>-0.019272871655886526</v>
      </c>
      <c r="O36" s="84">
        <v>381.9205806845748</v>
      </c>
      <c r="P36" s="66">
        <f t="shared" si="8"/>
        <v>-666.2888192188003</v>
      </c>
      <c r="Q36" s="67">
        <f>O36/O28*100</f>
        <v>0.11116083570056955</v>
      </c>
      <c r="R36" s="84">
        <v>1872</v>
      </c>
      <c r="S36" s="66">
        <f t="shared" si="9"/>
        <v>390.1542610362938</v>
      </c>
      <c r="T36" s="67">
        <f>R36/R28*100</f>
        <v>0.5341520621351245</v>
      </c>
    </row>
    <row r="37" spans="1:20" ht="18.75" customHeight="1">
      <c r="A37" s="110"/>
      <c r="B37" s="58" t="s">
        <v>37</v>
      </c>
      <c r="C37" s="85">
        <v>39046.3286543923</v>
      </c>
      <c r="D37" s="86">
        <v>-0.63793183863568</v>
      </c>
      <c r="E37" s="87">
        <v>11.122688447672411</v>
      </c>
      <c r="F37" s="78">
        <v>34871.02361545333</v>
      </c>
      <c r="G37" s="79">
        <f t="shared" si="6"/>
        <v>-10.693207742770198</v>
      </c>
      <c r="H37" s="80">
        <f>F37/F28*100</f>
        <v>10.440418734076177</v>
      </c>
      <c r="I37" s="78">
        <v>35986.40818022316</v>
      </c>
      <c r="J37" s="79">
        <f t="shared" si="10"/>
        <v>3.1986000097672616</v>
      </c>
      <c r="K37" s="80">
        <f>I37/I28*100</f>
        <v>10.827468182726832</v>
      </c>
      <c r="L37" s="78">
        <v>39121.45771724795</v>
      </c>
      <c r="M37" s="79">
        <f t="shared" si="7"/>
        <v>8.711760065978737</v>
      </c>
      <c r="N37" s="80">
        <f>L37/L28*100</f>
        <v>11.17960304133145</v>
      </c>
      <c r="O37" s="81">
        <v>39425.421441707236</v>
      </c>
      <c r="P37" s="79">
        <f t="shared" si="8"/>
        <v>0.7769744334584772</v>
      </c>
      <c r="Q37" s="80">
        <f>O37/O28*100</f>
        <v>11.475063185785356</v>
      </c>
      <c r="R37" s="125">
        <v>41569</v>
      </c>
      <c r="S37" s="79">
        <f t="shared" si="9"/>
        <v>5.43704665646294</v>
      </c>
      <c r="T37" s="80">
        <f>R37/R28*100</f>
        <v>11.861200358384076</v>
      </c>
    </row>
    <row r="38" spans="1:20" ht="30" customHeight="1">
      <c r="A38" s="147" t="s">
        <v>38</v>
      </c>
      <c r="B38" s="148"/>
      <c r="C38" s="88">
        <v>3044.7555140521836</v>
      </c>
      <c r="D38" s="89">
        <v>0.5753858043217264</v>
      </c>
      <c r="E38" s="90" t="s">
        <v>40</v>
      </c>
      <c r="F38" s="60">
        <v>2877.129762524789</v>
      </c>
      <c r="G38" s="61">
        <f t="shared" si="6"/>
        <v>-5.505392822305993</v>
      </c>
      <c r="H38" s="91" t="s">
        <v>40</v>
      </c>
      <c r="I38" s="60">
        <v>2843.5701796845124</v>
      </c>
      <c r="J38" s="61">
        <f t="shared" si="10"/>
        <v>-1.1664257649201915</v>
      </c>
      <c r="K38" s="91" t="s">
        <v>47</v>
      </c>
      <c r="L38" s="60">
        <v>2970.2918043621175</v>
      </c>
      <c r="M38" s="61">
        <f t="shared" si="7"/>
        <v>4.456426839152769</v>
      </c>
      <c r="N38" s="91" t="s">
        <v>47</v>
      </c>
      <c r="O38" s="92">
        <v>2916.8663083022416</v>
      </c>
      <c r="P38" s="61">
        <f t="shared" si="8"/>
        <v>-1.798661531551076</v>
      </c>
      <c r="Q38" s="111" t="s">
        <v>47</v>
      </c>
      <c r="R38" s="92">
        <v>2976</v>
      </c>
      <c r="S38" s="61">
        <f t="shared" si="9"/>
        <v>2.027302092298399</v>
      </c>
      <c r="T38" s="91" t="s">
        <v>47</v>
      </c>
    </row>
    <row r="39" spans="1:20" ht="30" customHeight="1">
      <c r="A39" s="147" t="s">
        <v>39</v>
      </c>
      <c r="B39" s="148"/>
      <c r="C39" s="88">
        <v>4361.945715169765</v>
      </c>
      <c r="D39" s="89">
        <v>-1.8468509026788809</v>
      </c>
      <c r="E39" s="90" t="s">
        <v>40</v>
      </c>
      <c r="F39" s="78">
        <v>4541.242971229135</v>
      </c>
      <c r="G39" s="79">
        <f t="shared" si="6"/>
        <v>4.110488019963626</v>
      </c>
      <c r="H39" s="93" t="s">
        <v>40</v>
      </c>
      <c r="I39" s="78">
        <v>4476.174551775688</v>
      </c>
      <c r="J39" s="79">
        <f t="shared" si="10"/>
        <v>-1.4328328139605304</v>
      </c>
      <c r="K39" s="93" t="s">
        <v>47</v>
      </c>
      <c r="L39" s="78">
        <v>4511.080150160863</v>
      </c>
      <c r="M39" s="79">
        <f t="shared" si="7"/>
        <v>0.7798086956043164</v>
      </c>
      <c r="N39" s="93" t="s">
        <v>47</v>
      </c>
      <c r="O39" s="94">
        <v>4521.019516533536</v>
      </c>
      <c r="P39" s="79">
        <f t="shared" si="8"/>
        <v>0.2203322938591441</v>
      </c>
      <c r="Q39" s="112" t="s">
        <v>47</v>
      </c>
      <c r="R39" s="94">
        <v>4686</v>
      </c>
      <c r="S39" s="79">
        <f t="shared" si="9"/>
        <v>3.649187597247135</v>
      </c>
      <c r="T39" s="93" t="s">
        <v>47</v>
      </c>
    </row>
    <row r="40" spans="1:26" s="98" customFormat="1" ht="10.5">
      <c r="A40" s="95" t="s">
        <v>23</v>
      </c>
      <c r="B40" s="9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3"/>
      <c r="S40" s="103"/>
      <c r="T40" s="103"/>
      <c r="V40" s="99"/>
      <c r="W40" s="100"/>
      <c r="X40" s="101"/>
      <c r="Y40" s="102"/>
      <c r="Z40" s="103"/>
    </row>
    <row r="41" spans="1:17" s="98" customFormat="1" ht="10.5">
      <c r="A41" s="96" t="s">
        <v>41</v>
      </c>
      <c r="B41" s="96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</row>
  </sheetData>
  <sheetProtection/>
  <mergeCells count="25">
    <mergeCell ref="A26:B27"/>
    <mergeCell ref="C26:E26"/>
    <mergeCell ref="F26:H26"/>
    <mergeCell ref="C3:E3"/>
    <mergeCell ref="F3:H3"/>
    <mergeCell ref="I3:K3"/>
    <mergeCell ref="A39:B39"/>
    <mergeCell ref="R26:T26"/>
    <mergeCell ref="A28:B28"/>
    <mergeCell ref="A29:B29"/>
    <mergeCell ref="A30:B30"/>
    <mergeCell ref="A34:B34"/>
    <mergeCell ref="A38:B38"/>
    <mergeCell ref="A5:B5"/>
    <mergeCell ref="A6:B6"/>
    <mergeCell ref="A7:B7"/>
    <mergeCell ref="A11:B11"/>
    <mergeCell ref="A20:B20"/>
    <mergeCell ref="A3:B4"/>
    <mergeCell ref="L3:N3"/>
    <mergeCell ref="O3:Q3"/>
    <mergeCell ref="I26:K26"/>
    <mergeCell ref="L26:N26"/>
    <mergeCell ref="O26:Q26"/>
    <mergeCell ref="R3:T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6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2" sqref="A2"/>
    </sheetView>
  </sheetViews>
  <sheetFormatPr defaultColWidth="2.50390625" defaultRowHeight="13.5"/>
  <sheetData>
    <row r="1" ht="12.75">
      <c r="A1" t="s">
        <v>44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那須塩原市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2015-05-01T05:40:34Z</cp:lastPrinted>
  <dcterms:created xsi:type="dcterms:W3CDTF">2011-04-12T05:58:54Z</dcterms:created>
  <dcterms:modified xsi:type="dcterms:W3CDTF">2016-04-07T07:35:53Z</dcterms:modified>
  <cp:category/>
  <cp:version/>
  <cp:contentType/>
  <cp:contentStatus/>
</cp:coreProperties>
</file>